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5600" windowHeight="993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H97" i="2" l="1"/>
  <c r="I97" i="2" s="1"/>
  <c r="G97" i="2"/>
  <c r="I98" i="2"/>
  <c r="I90" i="2" l="1"/>
  <c r="I91" i="2"/>
  <c r="I92" i="2"/>
  <c r="I93" i="2"/>
  <c r="I96" i="2"/>
  <c r="G94" i="2"/>
  <c r="H95" i="2"/>
  <c r="I95" i="2" s="1"/>
  <c r="G95" i="2"/>
  <c r="I76" i="2"/>
  <c r="I77" i="2"/>
  <c r="G75" i="2"/>
  <c r="H76" i="2"/>
  <c r="G76" i="2"/>
  <c r="E13" i="1"/>
  <c r="H94" i="2" l="1"/>
  <c r="I94" i="2"/>
  <c r="E19" i="3"/>
  <c r="I99" i="2"/>
  <c r="I100" i="2"/>
  <c r="I101" i="2"/>
  <c r="I102" i="2"/>
  <c r="H99" i="2"/>
  <c r="H100" i="2"/>
  <c r="H101" i="2"/>
  <c r="G99" i="2"/>
  <c r="G100" i="2"/>
  <c r="G101" i="2"/>
  <c r="I79" i="2"/>
  <c r="H82" i="2"/>
  <c r="H81" i="2" s="1"/>
  <c r="G82" i="2"/>
  <c r="H78" i="2"/>
  <c r="H75" i="2" s="1"/>
  <c r="I75" i="2" s="1"/>
  <c r="G78" i="2"/>
  <c r="I58" i="2"/>
  <c r="I57" i="2" s="1"/>
  <c r="H58" i="2"/>
  <c r="H57" i="2" s="1"/>
  <c r="G58" i="2"/>
  <c r="G57" i="2" s="1"/>
  <c r="I78" i="2" l="1"/>
  <c r="H56" i="2"/>
  <c r="I82" i="2"/>
  <c r="G81" i="2"/>
  <c r="G80" i="2" s="1"/>
  <c r="H80" i="2"/>
  <c r="E17" i="3"/>
  <c r="D17" i="3"/>
  <c r="D7" i="3"/>
  <c r="F11" i="3"/>
  <c r="H33" i="2"/>
  <c r="H32" i="2" s="1"/>
  <c r="H31" i="2" s="1"/>
  <c r="H30" i="2" s="1"/>
  <c r="G33" i="2"/>
  <c r="G32" i="2" s="1"/>
  <c r="G31" i="2" s="1"/>
  <c r="G30" i="2" s="1"/>
  <c r="G60" i="2"/>
  <c r="I80" i="2" l="1"/>
  <c r="I81" i="2"/>
  <c r="G56" i="2"/>
  <c r="H62" i="2"/>
  <c r="G62" i="2"/>
  <c r="E7" i="3" l="1"/>
  <c r="H104" i="2"/>
  <c r="G104" i="2"/>
  <c r="I43" i="2"/>
  <c r="J28" i="4"/>
  <c r="J26" i="4"/>
  <c r="J24" i="4"/>
  <c r="J23" i="4" s="1"/>
  <c r="J22" i="4" s="1"/>
  <c r="J20" i="4"/>
  <c r="J18" i="4"/>
  <c r="J15" i="4"/>
  <c r="J13" i="4"/>
  <c r="J17" i="4" l="1"/>
  <c r="J12" i="4"/>
  <c r="J11" i="4"/>
  <c r="J10" i="4" s="1"/>
  <c r="J9" i="4" s="1"/>
  <c r="F8" i="3"/>
  <c r="F9" i="3"/>
  <c r="D12" i="3"/>
  <c r="E12" i="3"/>
  <c r="F13" i="3"/>
  <c r="D14" i="3"/>
  <c r="E14" i="3"/>
  <c r="F15" i="3"/>
  <c r="F16" i="3"/>
  <c r="F18" i="3"/>
  <c r="D19" i="3"/>
  <c r="F20" i="3"/>
  <c r="F21" i="3"/>
  <c r="D22" i="3"/>
  <c r="E22" i="3"/>
  <c r="F23" i="3"/>
  <c r="F24" i="3"/>
  <c r="D25" i="3" l="1"/>
  <c r="E25" i="3"/>
  <c r="F19" i="3"/>
  <c r="F22" i="3"/>
  <c r="F12" i="3"/>
  <c r="F17" i="3"/>
  <c r="F14" i="3"/>
  <c r="F7" i="3"/>
  <c r="H129" i="2"/>
  <c r="H128" i="2" s="1"/>
  <c r="G129" i="2"/>
  <c r="G128" i="2" s="1"/>
  <c r="G127" i="2" s="1"/>
  <c r="G126" i="2" s="1"/>
  <c r="H117" i="2"/>
  <c r="H116" i="2" s="1"/>
  <c r="G117" i="2"/>
  <c r="G116" i="2" s="1"/>
  <c r="G115" i="2" s="1"/>
  <c r="H124" i="2"/>
  <c r="H123" i="2" s="1"/>
  <c r="G124" i="2"/>
  <c r="G123" i="2" s="1"/>
  <c r="G122" i="2" s="1"/>
  <c r="H111" i="2"/>
  <c r="G111" i="2"/>
  <c r="G110" i="2" s="1"/>
  <c r="G109" i="2" s="1"/>
  <c r="G108" i="2" s="1"/>
  <c r="G103" i="2"/>
  <c r="G89" i="2" s="1"/>
  <c r="H105" i="2"/>
  <c r="G105" i="2"/>
  <c r="H86" i="2"/>
  <c r="H85" i="2" s="1"/>
  <c r="G86" i="2"/>
  <c r="G85" i="2" s="1"/>
  <c r="G84" i="2" s="1"/>
  <c r="G61" i="2"/>
  <c r="H67" i="2"/>
  <c r="G67" i="2"/>
  <c r="G66" i="2" s="1"/>
  <c r="G65" i="2" s="1"/>
  <c r="H48" i="2"/>
  <c r="H47" i="2" s="1"/>
  <c r="H46" i="2" s="1"/>
  <c r="G48" i="2"/>
  <c r="G47" i="2" s="1"/>
  <c r="G46" i="2" s="1"/>
  <c r="H42" i="2"/>
  <c r="H41" i="2" s="1"/>
  <c r="H40" i="2" s="1"/>
  <c r="H35" i="2" s="1"/>
  <c r="G42" i="2"/>
  <c r="G41" i="2" s="1"/>
  <c r="I26" i="2"/>
  <c r="I27" i="2"/>
  <c r="I28" i="2"/>
  <c r="I29" i="2"/>
  <c r="I36" i="2"/>
  <c r="I37" i="2"/>
  <c r="I38" i="2"/>
  <c r="I39" i="2"/>
  <c r="I49" i="2"/>
  <c r="I50" i="2"/>
  <c r="I51" i="2"/>
  <c r="I52" i="2"/>
  <c r="I53" i="2"/>
  <c r="I54" i="2"/>
  <c r="I63" i="2"/>
  <c r="I68" i="2"/>
  <c r="I70" i="2"/>
  <c r="I71" i="2"/>
  <c r="I72" i="2"/>
  <c r="I73" i="2"/>
  <c r="I87" i="2"/>
  <c r="I106" i="2"/>
  <c r="I107" i="2"/>
  <c r="I112" i="2"/>
  <c r="I118" i="2"/>
  <c r="I119" i="2"/>
  <c r="I120" i="2"/>
  <c r="I121" i="2"/>
  <c r="I125" i="2"/>
  <c r="I130" i="2"/>
  <c r="I21" i="2"/>
  <c r="I22" i="2"/>
  <c r="I23" i="2"/>
  <c r="I24" i="2"/>
  <c r="I25" i="2"/>
  <c r="I20" i="2"/>
  <c r="I19" i="2"/>
  <c r="I18" i="2"/>
  <c r="H17" i="2"/>
  <c r="G17" i="2"/>
  <c r="G16" i="2" s="1"/>
  <c r="G15" i="2" s="1"/>
  <c r="G14" i="2" s="1"/>
  <c r="H12" i="2"/>
  <c r="H11" i="2" s="1"/>
  <c r="H10" i="2" s="1"/>
  <c r="H9" i="2" s="1"/>
  <c r="G12" i="2"/>
  <c r="G11" i="2" s="1"/>
  <c r="G10" i="2" s="1"/>
  <c r="G9" i="2" s="1"/>
  <c r="I13" i="2"/>
  <c r="G74" i="2" l="1"/>
  <c r="G114" i="2"/>
  <c r="I128" i="2"/>
  <c r="H127" i="2"/>
  <c r="I129" i="2"/>
  <c r="I116" i="2"/>
  <c r="H115" i="2"/>
  <c r="I115" i="2" s="1"/>
  <c r="I117" i="2"/>
  <c r="I123" i="2"/>
  <c r="H122" i="2"/>
  <c r="I124" i="2"/>
  <c r="I105" i="2"/>
  <c r="I111" i="2"/>
  <c r="H110" i="2"/>
  <c r="I104" i="2"/>
  <c r="H103" i="2"/>
  <c r="H89" i="2" s="1"/>
  <c r="I62" i="2"/>
  <c r="I85" i="2"/>
  <c r="H61" i="2"/>
  <c r="H60" i="2" s="1"/>
  <c r="H84" i="2"/>
  <c r="H74" i="2" s="1"/>
  <c r="I67" i="2"/>
  <c r="H66" i="2"/>
  <c r="H65" i="2" s="1"/>
  <c r="H64" i="2" s="1"/>
  <c r="H55" i="2" s="1"/>
  <c r="I86" i="2"/>
  <c r="G45" i="2"/>
  <c r="G44" i="2" s="1"/>
  <c r="I17" i="2"/>
  <c r="G64" i="2"/>
  <c r="G55" i="2" s="1"/>
  <c r="I47" i="2"/>
  <c r="I48" i="2"/>
  <c r="I41" i="2"/>
  <c r="G40" i="2"/>
  <c r="G35" i="2" s="1"/>
  <c r="I35" i="2" s="1"/>
  <c r="H16" i="2"/>
  <c r="I42" i="2"/>
  <c r="I12" i="2"/>
  <c r="I11" i="2" s="1"/>
  <c r="I10" i="2" s="1"/>
  <c r="I9" i="2" s="1"/>
  <c r="I74" i="2" l="1"/>
  <c r="G69" i="2"/>
  <c r="G8" i="2"/>
  <c r="G88" i="2"/>
  <c r="I122" i="2"/>
  <c r="H114" i="2"/>
  <c r="I84" i="2"/>
  <c r="H69" i="2"/>
  <c r="I127" i="2"/>
  <c r="H126" i="2"/>
  <c r="I126" i="2" s="1"/>
  <c r="I103" i="2"/>
  <c r="G113" i="2"/>
  <c r="I110" i="2"/>
  <c r="H109" i="2"/>
  <c r="H108" i="2" s="1"/>
  <c r="I64" i="2"/>
  <c r="I65" i="2"/>
  <c r="I66" i="2"/>
  <c r="I61" i="2"/>
  <c r="I46" i="2"/>
  <c r="H45" i="2"/>
  <c r="I40" i="2"/>
  <c r="I16" i="2"/>
  <c r="H15" i="2"/>
  <c r="F23" i="1"/>
  <c r="F22" i="1"/>
  <c r="F21" i="1"/>
  <c r="F20" i="1"/>
  <c r="F18" i="1"/>
  <c r="F17" i="1"/>
  <c r="F16" i="1"/>
  <c r="G7" i="2" l="1"/>
  <c r="I69" i="2"/>
  <c r="I109" i="2"/>
  <c r="I114" i="2"/>
  <c r="H113" i="2"/>
  <c r="I113" i="2" s="1"/>
  <c r="I89" i="2"/>
  <c r="H88" i="2"/>
  <c r="I60" i="2"/>
  <c r="I56" i="2" s="1"/>
  <c r="I55" i="2"/>
  <c r="I45" i="2"/>
  <c r="H44" i="2"/>
  <c r="I44" i="2" s="1"/>
  <c r="I15" i="2"/>
  <c r="H14" i="2"/>
  <c r="H8" i="2" s="1"/>
  <c r="D13" i="1"/>
  <c r="H7" i="2" l="1"/>
  <c r="I88" i="2"/>
  <c r="I108" i="2"/>
  <c r="I14" i="2"/>
  <c r="I8" i="2"/>
  <c r="F13" i="1"/>
  <c r="F14" i="1"/>
  <c r="F25" i="3"/>
  <c r="I7" i="2" l="1"/>
</calcChain>
</file>

<file path=xl/sharedStrings.xml><?xml version="1.0" encoding="utf-8"?>
<sst xmlns="http://schemas.openxmlformats.org/spreadsheetml/2006/main" count="685" uniqueCount="218">
  <si>
    <t>Наименование показателя</t>
  </si>
  <si>
    <t>Уточненный план, тыс. рублей</t>
  </si>
  <si>
    <t>Кассовое исполнение, тыс. рублей</t>
  </si>
  <si>
    <t>администратора поступлений</t>
  </si>
  <si>
    <t>доходов    бюджетов</t>
  </si>
  <si>
    <t>ДОХОДЫ, ВСЕГО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</si>
  <si>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</si>
  <si>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</si>
  <si>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1 05 03010 01 0000 110</t>
  </si>
  <si>
    <t>Единый сельскохозяйственный налог</t>
  </si>
  <si>
    <t>% выполнения</t>
  </si>
  <si>
    <t>Код бюджетной классификации</t>
  </si>
  <si>
    <t xml:space="preserve">к решению Совета депутатов </t>
  </si>
  <si>
    <t>Приложение 1</t>
  </si>
  <si>
    <t>01</t>
  </si>
  <si>
    <t>Другие общегосударственные вопросы</t>
  </si>
  <si>
    <t>13</t>
  </si>
  <si>
    <t>Закупка товаров, работ и услуг для обеспечения государственных (муниципальных) нужд</t>
  </si>
  <si>
    <t>200</t>
  </si>
  <si>
    <t>НАЦИОНАЛЬНАЯ ЭКОНОМИКА</t>
  </si>
  <si>
    <t>04</t>
  </si>
  <si>
    <t>Сельское хозяйство и рыболовство</t>
  </si>
  <si>
    <t>05</t>
  </si>
  <si>
    <t>07</t>
  </si>
  <si>
    <t>Расходы на обеспечение деятельности (оказание услуг) подведомственных учреждений</t>
  </si>
  <si>
    <t>100</t>
  </si>
  <si>
    <t>02</t>
  </si>
  <si>
    <t>03</t>
  </si>
  <si>
    <t>850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</si>
  <si>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</si>
  <si>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</si>
  <si>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</si>
  <si>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</si>
  <si>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Руководство и управление в сфере установленных функций</t>
  </si>
  <si>
    <t>Иные расходы в области жилищно-коммунального хозяйства</t>
  </si>
  <si>
    <t>10</t>
  </si>
  <si>
    <t>11</t>
  </si>
  <si>
    <t>Резервные фонды</t>
  </si>
  <si>
    <t>870</t>
  </si>
  <si>
    <t>Функционирование административных комиссий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</si>
  <si>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</si>
  <si>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</si>
  <si>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</si>
  <si>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</si>
  <si>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межбюджетные трансферты</t>
  </si>
  <si>
    <t>540</t>
  </si>
  <si>
    <t>Иные межбюджетные трансферты общего характера</t>
  </si>
  <si>
    <t>Другие вопросы в области национальной безопасности и правоохранительной деятельности</t>
  </si>
  <si>
    <t>14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</si>
  <si>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</si>
  <si>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</si>
  <si>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</si>
  <si>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</si>
  <si>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08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</si>
  <si>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</si>
  <si>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</si>
  <si>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Обеспечение проведения выборов и референдумов</t>
  </si>
  <si>
    <t>Расходы на проведение выборов и референдумов</t>
  </si>
  <si>
    <t>400</t>
  </si>
  <si>
    <t>Иные вопросы в области жилищно-коммунального хозяйства</t>
  </si>
  <si>
    <t>Мероприятия в области коммунального хозяйства</t>
  </si>
  <si>
    <t>КУЛЬТУРА, КИНЕМАТОГРАФИЯ</t>
  </si>
  <si>
    <t xml:space="preserve">Культура </t>
  </si>
  <si>
    <t>Расходы на обеспечение деятельности (оказание услуг) подведомственных учреждений в сфере культуры</t>
  </si>
  <si>
    <t>Учреждения культуры</t>
  </si>
  <si>
    <t>Капитальные вложения в объекты государствен-ной (муниципальной) собственности</t>
  </si>
  <si>
    <t>1 06 01030 10 0000 110</t>
  </si>
  <si>
    <t>1 06 06033 10 0000 110</t>
  </si>
  <si>
    <t>Налог на имущество физических лиц,взимаемых по ставкам,применяемый к обьектам налогооблажения,расположенных в границах сельских поселений</t>
  </si>
  <si>
    <t>1 06 06043 10 0000 110</t>
  </si>
  <si>
    <t>Земельный налог с физических лиц,обладающих земельным участком, расположенным в границах сельских поселений</t>
  </si>
  <si>
    <t>Земельный налог с организаций,обладающих земельным участком, расположенным в границах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</si>
  <si>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</si>
  <si>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</si>
  <si>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</si>
  <si>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</si>
  <si>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2 02 16001 10 0000 150</t>
  </si>
  <si>
    <t>2 02 35181 10 0000 150</t>
  </si>
  <si>
    <t>2 02 40014 10 0000 150</t>
  </si>
  <si>
    <t>2 02 49999 10 0000 150</t>
  </si>
  <si>
    <t>Тыс. руб.</t>
  </si>
  <si>
    <t>Наименование</t>
  </si>
  <si>
    <t>Код</t>
  </si>
  <si>
    <t>Рз</t>
  </si>
  <si>
    <t>Пр</t>
  </si>
  <si>
    <t>ЦСР</t>
  </si>
  <si>
    <t>Вр</t>
  </si>
  <si>
    <t>ОБЩЕГОСУДАРСТВЕННЫЕ ВОПРОСЫ</t>
  </si>
  <si>
    <t>01 000 00000</t>
  </si>
  <si>
    <t>01 200 00000</t>
  </si>
  <si>
    <t>01 200 10120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</si>
  <si>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</si>
  <si>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</si>
  <si>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01 200 10110</t>
  </si>
  <si>
    <t>Уплата налогов и сборов и иных платежей</t>
  </si>
  <si>
    <t>01 300 00000</t>
  </si>
  <si>
    <t>Проведение выборов в представительные органы местного самоуправления</t>
  </si>
  <si>
    <t>01 300 01240</t>
  </si>
  <si>
    <t>800</t>
  </si>
  <si>
    <t>00 000 00000</t>
  </si>
  <si>
    <t>99 000 00000</t>
  </si>
  <si>
    <t>99 100 0000</t>
  </si>
  <si>
    <t>99 100 14100</t>
  </si>
  <si>
    <t xml:space="preserve">Руководство и управление в сфере установленных функций </t>
  </si>
  <si>
    <t>01 400 00000</t>
  </si>
  <si>
    <t>01 400 70060</t>
  </si>
  <si>
    <t>Межбюджетные трансферты общего характера бюджетам субъектов Российской Федерации и муниципальных образований</t>
  </si>
  <si>
    <t>98 000 00000</t>
  </si>
  <si>
    <t>98 500 00000</t>
  </si>
  <si>
    <t>Межбюджетные трансферты бюджетам муниципальных районов из бюджетов поселений и междбюджетные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</si>
  <si>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98 500 60510</t>
  </si>
  <si>
    <t>Осуществление первичного воинского учета на территориях, где отсутствуют военные комиссариаты</t>
  </si>
  <si>
    <t>01 400 51180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</si>
  <si>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</si>
  <si>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Государственная программа Алтайского края «Устойчивое развитие сельских территорий Алтайского края» на 2012-2020 годы</t>
  </si>
  <si>
    <t>52 000 00000</t>
  </si>
  <si>
    <t>Гранты на поддержку местных инициатив граждан, проживающих в сельской местности</t>
  </si>
  <si>
    <t>52 000 L5671</t>
  </si>
  <si>
    <t>92 000 00000</t>
  </si>
  <si>
    <t>92 900 00000</t>
  </si>
  <si>
    <t>92 900 18030</t>
  </si>
  <si>
    <t>99 500 60510</t>
  </si>
  <si>
    <t>02 000 00000</t>
  </si>
  <si>
    <t>02 200 00000</t>
  </si>
  <si>
    <t>02 200 10530</t>
  </si>
  <si>
    <t>98 000 0000</t>
  </si>
  <si>
    <t>98 500 0000</t>
  </si>
  <si>
    <t>Другие вопросы в области культуры,кинематографии</t>
  </si>
  <si>
    <r>
      <t>Администрация Крутишинского</t>
    </r>
    <r>
      <rPr>
        <sz val="12"/>
        <color indexed="53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сельсовета Шелаболихинского района Алтайского края</t>
    </r>
  </si>
  <si>
    <t>Доходы местного бюджета по кодам классификации доходов бюджетов</t>
  </si>
  <si>
    <t>Расходы местного бюджета в ведомственной структуре расходов бюджета</t>
  </si>
  <si>
    <t>Уточненный план</t>
  </si>
  <si>
    <t>Кассовое исполнение</t>
  </si>
  <si>
    <t>%     исполнения</t>
  </si>
  <si>
    <t>8</t>
  </si>
  <si>
    <t>9</t>
  </si>
  <si>
    <t>Расходы местного бюджета по разделам и подразделам классификации расходов бюджетов</t>
  </si>
  <si>
    <t>ВСЕГО</t>
  </si>
  <si>
    <t>Приложение 4</t>
  </si>
  <si>
    <t xml:space="preserve">                                                                                 к решению Совета депутатов </t>
  </si>
  <si>
    <t>администратора источника финансирования</t>
  </si>
  <si>
    <t>источника финасирования</t>
  </si>
  <si>
    <t>092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</si>
  <si>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</si>
  <si>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</si>
  <si>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</si>
  <si>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</si>
  <si>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01020000050000700</t>
  </si>
  <si>
    <t xml:space="preserve">Получение кредитов от кредитных организаций в валюте Российской Федерации </t>
  </si>
  <si>
    <t>01020000050000710</t>
  </si>
  <si>
    <t xml:space="preserve">Получение кредитов от кредитных организаций бюджетами муниципальных районов в валюте Российской Федерации </t>
  </si>
  <si>
    <t>01020000050000800</t>
  </si>
  <si>
    <t xml:space="preserve">Погашение кредитов, предоставленных кредитными организациями в валюте Российской Федерации </t>
  </si>
  <si>
    <t>01020000050000810</t>
  </si>
  <si>
    <t xml:space="preserve">Погашение бюджетами муниципальных районов  кредитов от кредитных организаций в валюте Российской Федерации </t>
  </si>
  <si>
    <t>01030000000000000</t>
  </si>
  <si>
    <t>Бюджетные кредиты от других бюджетов бюджетной системы Российской Федерации</t>
  </si>
  <si>
    <t>01030100050000700</t>
  </si>
  <si>
    <t>Получение бюджетных кредитов от других бюджетов бюджетной системы Российской Федерации в валюте Российской Федерации</t>
  </si>
  <si>
    <t>01030100050000710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</si>
  <si>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</si>
  <si>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01030100050000800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</si>
  <si>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</si>
  <si>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</si>
  <si>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</si>
  <si>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01060000000000000</t>
  </si>
  <si>
    <t xml:space="preserve">Иные источники внутреннего финансирования дефицитов бюджетов </t>
  </si>
  <si>
    <t>01060500000000000</t>
  </si>
  <si>
    <t>Бюджетные кредиты, предоставленные внутри страны в валюте Российской Федерации</t>
  </si>
  <si>
    <t>01060502000000500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</si>
  <si>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</si>
  <si>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01060502050000540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</si>
  <si>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</si>
  <si>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01060502000000600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</si>
  <si>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</si>
  <si>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01060502050000640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</si>
  <si>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</si>
  <si>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01050000000000000</t>
  </si>
  <si>
    <t>Изменение остатков средств на счетах по учету средств бюджетов</t>
  </si>
  <si>
    <t>Источники финансирования дефицита местного бюджета по кодам классификации источников финансирования дефицитов бюджетов</t>
  </si>
  <si>
    <t>Администрация Крутишинского сельсовета Шелаболихинского района Алтайского края</t>
  </si>
  <si>
    <t>01050201100000510</t>
  </si>
  <si>
    <t>01050201100000610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</si>
  <si>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</si>
  <si>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</si>
  <si>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ИСТОЧНИКИ ФИНАНСИРОВАНИЯ ДЕФИЦИТА МЕСТНОГО БЮДЖЕТА, ВСЕГО</t>
  </si>
  <si>
    <t>1 13 02995 10 0000 130</t>
  </si>
  <si>
    <t>Прочие доходы от компенсции затрат бюджетов сельских поселений</t>
  </si>
  <si>
    <t>99 100 00000</t>
  </si>
  <si>
    <t>Иные расходы органов государственной власти субъектов Российской Федерации и органов местного самоуправления</t>
  </si>
  <si>
    <t>Резервные фонды местных администраций</t>
  </si>
  <si>
    <t>Иные бюджетные ассигнования</t>
  </si>
  <si>
    <t>15,2</t>
  </si>
  <si>
    <t>47 000 00000</t>
  </si>
  <si>
    <t>47  000 60990</t>
  </si>
  <si>
    <t>"Комплексное развитие территории муниципального образования Крутишинский сельсовет Шелаболихинского района Алтайского края" на 2022-2027 годы.</t>
  </si>
  <si>
    <t>Расходы на реализацию муниципальных программ</t>
  </si>
  <si>
    <t>47 000 S0261</t>
  </si>
  <si>
    <t>91 000 00000</t>
  </si>
  <si>
    <t>91 200 00000</t>
  </si>
  <si>
    <t>91 200 61020</t>
  </si>
  <si>
    <t>Ремонт дороги по ул. Чапаева в с. Крутишка</t>
  </si>
  <si>
    <t>Иные вопросы в области национальной экономики</t>
  </si>
  <si>
    <t>Мероприятия в сфере транспорта и дорожного хозяйства</t>
  </si>
  <si>
    <t>Развитие улично-дорожной сети в городах, рабочих поселках, поселках городского типа и селах</t>
  </si>
  <si>
    <t>Уплата налогов, сборов и иных платежей</t>
  </si>
  <si>
    <t>47 000 60990</t>
  </si>
  <si>
    <t>Капитальный ремонт объектов теплоснабжения</t>
  </si>
  <si>
    <t>47 000 S0460</t>
  </si>
  <si>
    <t>645,8</t>
  </si>
  <si>
    <t>773,9</t>
  </si>
  <si>
    <t>565,0</t>
  </si>
  <si>
    <t>542</t>
  </si>
  <si>
    <t>47 000 S3020</t>
  </si>
  <si>
    <t xml:space="preserve">от "___" ________   2025 г.  №  ____  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</si>
  <si>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 Советов депутатов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"___" __________   2025 г. № _____  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</si>
  <si>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 Советов депутатов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"___" ___________   2025 г. №  ___  </t>
  </si>
  <si>
    <t xml:space="preserve">                                                                           от "___" __________  2025  г.  №  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</si>
</sst>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s"/>
    </font>
    <font>
      <sz val="12"/>
      <color indexed="53"/>
      <name val="Times New Roman"/>
      <family val="1"/>
      <charset val="204"/>
    </font>
    <font>
      <b/>
      <sz val="12"/>
      <color indexed="8"/>
      <name val="Times New Romas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4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49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49" fontId="7" fillId="0" borderId="2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0" xfId="0" applyFont="1" applyAlignment="1">
      <alignment wrapText="1"/>
    </xf>
    <xf numFmtId="1" fontId="7" fillId="0" borderId="0" xfId="0" applyNumberFormat="1" applyFont="1"/>
    <xf numFmtId="164" fontId="7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14" fillId="0" borderId="0" xfId="1"/>
    <xf numFmtId="0" fontId="8" fillId="0" borderId="1" xfId="1" applyFont="1" applyBorder="1" applyAlignment="1">
      <alignment vertical="distributed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9" fillId="0" borderId="1" xfId="1" applyNumberFormat="1" applyFont="1" applyBorder="1" applyAlignment="1">
      <alignment horizontal="left" vertical="distributed"/>
    </xf>
    <xf numFmtId="164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left" vertical="distributed"/>
    </xf>
    <xf numFmtId="0" fontId="0" fillId="0" borderId="2" xfId="0" applyBorder="1"/>
    <xf numFmtId="49" fontId="5" fillId="0" borderId="1" xfId="1" applyNumberFormat="1" applyFont="1" applyBorder="1" applyAlignment="1">
      <alignment horizontal="left" vertical="distributed"/>
    </xf>
    <xf numFmtId="49" fontId="8" fillId="0" borderId="1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left" wrapText="1"/>
    </xf>
    <xf numFmtId="49" fontId="8" fillId="0" borderId="1" xfId="1" applyNumberFormat="1" applyFont="1" applyBorder="1" applyAlignment="1">
      <alignment horizontal="left" vertical="distributed"/>
    </xf>
    <xf numFmtId="49" fontId="5" fillId="0" borderId="1" xfId="1" applyNumberFormat="1" applyFont="1" applyBorder="1" applyAlignment="1">
      <alignment horizontal="left" vertical="justify"/>
    </xf>
    <xf numFmtId="49" fontId="8" fillId="0" borderId="2" xfId="1" applyNumberFormat="1" applyFont="1" applyBorder="1" applyAlignment="1">
      <alignment horizontal="left" vertical="justify"/>
    </xf>
    <xf numFmtId="0" fontId="2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0" fontId="5" fillId="0" borderId="0" xfId="1" applyFont="1" applyAlignment="1">
      <alignment horizontal="center" vertical="distributed"/>
    </xf>
    <xf numFmtId="0" fontId="8" fillId="0" borderId="1" xfId="1" applyFont="1" applyBorder="1" applyAlignment="1">
      <alignment horizontal="center" vertical="distributed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distributed"/>
    </xf>
    <xf numFmtId="49" fontId="9" fillId="0" borderId="1" xfId="1" applyNumberFormat="1" applyFont="1" applyBorder="1" applyAlignment="1">
      <alignment horizontal="left" vertical="distributed"/>
    </xf>
    <xf numFmtId="49" fontId="5" fillId="0" borderId="1" xfId="1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left" vertical="distributed"/>
    </xf>
    <xf numFmtId="49" fontId="5" fillId="0" borderId="4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49" fontId="9" fillId="0" borderId="4" xfId="1" applyNumberFormat="1" applyFont="1" applyBorder="1" applyAlignment="1">
      <alignment horizontal="left" vertical="distributed"/>
    </xf>
    <xf numFmtId="0" fontId="0" fillId="0" borderId="5" xfId="0" applyBorder="1"/>
    <xf numFmtId="0" fontId="0" fillId="0" borderId="2" xfId="0" applyBorder="1"/>
    <xf numFmtId="49" fontId="5" fillId="0" borderId="1" xfId="1" applyNumberFormat="1" applyFont="1" applyBorder="1" applyAlignment="1">
      <alignment horizontal="left" vertical="distributed"/>
    </xf>
    <xf numFmtId="49" fontId="8" fillId="0" borderId="4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wrapText="1"/>
    </xf>
    <xf numFmtId="49" fontId="8" fillId="0" borderId="1" xfId="1" applyNumberFormat="1" applyFont="1" applyBorder="1" applyAlignment="1">
      <alignment horizontal="left" vertical="distributed"/>
    </xf>
    <xf numFmtId="49" fontId="5" fillId="0" borderId="1" xfId="1" applyNumberFormat="1" applyFont="1" applyBorder="1" applyAlignment="1">
      <alignment horizontal="left" vertical="justify"/>
    </xf>
    <xf numFmtId="49" fontId="8" fillId="0" borderId="4" xfId="1" applyNumberFormat="1" applyFont="1" applyBorder="1" applyAlignment="1">
      <alignment horizontal="left" vertical="justify"/>
    </xf>
    <xf numFmtId="49" fontId="8" fillId="0" borderId="5" xfId="1" applyNumberFormat="1" applyFont="1" applyBorder="1" applyAlignment="1">
      <alignment horizontal="left" vertical="justify"/>
    </xf>
    <xf numFmtId="49" fontId="8" fillId="0" borderId="2" xfId="1" applyNumberFormat="1" applyFont="1" applyBorder="1" applyAlignment="1">
      <alignment horizontal="left" vertical="justify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73" zoomScaleNormal="100" zoomScaleSheetLayoutView="100" workbookViewId="0">
      <selection activeCell="K10" sqref="K10"/>
    </sheetView>
  </sheetViews>
  <sheetFormatPr defaultRowHeight="15"/>
  <cols>
    <col min="1" max="1" width="6.42578125" customWidth="1"/>
    <col min="2" max="2" width="23.42578125" customWidth="1"/>
    <col min="3" max="3" width="56.140625" customWidth="1"/>
    <col min="4" max="4" width="8.140625" customWidth="1"/>
    <col min="5" max="5" width="8.42578125" customWidth="1"/>
    <col min="6" max="6" width="9.85546875" customWidth="1"/>
  </cols>
  <sheetData>
    <row r="1" spans="1:6" ht="17.45" customHeight="1">
      <c r="F1" s="9" t="s">
        <v>13</v>
      </c>
    </row>
    <row r="2" spans="1:6" ht="17.45" customHeight="1">
      <c r="F2" s="9" t="s">
        <v>12</v>
      </c>
    </row>
    <row r="3" spans="1:6" ht="17.45" customHeight="1">
      <c r="C3" s="78" t="s">
        <v>214</v>
      </c>
      <c r="D3" s="79"/>
      <c r="E3" s="79"/>
      <c r="F3" s="79"/>
    </row>
    <row r="4" spans="1:6" ht="17.45" customHeight="1">
      <c r="F4" s="9"/>
    </row>
    <row r="5" spans="1:6" ht="4.5" customHeight="1">
      <c r="F5" s="9"/>
    </row>
    <row r="6" spans="1:6" ht="18.75">
      <c r="A6" s="82" t="s">
        <v>129</v>
      </c>
      <c r="B6" s="82"/>
      <c r="C6" s="82"/>
      <c r="D6" s="82"/>
      <c r="E6" s="82"/>
      <c r="F6" s="82"/>
    </row>
    <row r="7" spans="1:6" ht="19.5" customHeight="1"/>
    <row r="8" spans="1:6" ht="30" customHeight="1">
      <c r="A8" s="80" t="s">
        <v>11</v>
      </c>
      <c r="B8" s="80"/>
      <c r="C8" s="80" t="s">
        <v>0</v>
      </c>
      <c r="D8" s="81" t="s">
        <v>1</v>
      </c>
      <c r="E8" s="81" t="s">
        <v>2</v>
      </c>
      <c r="F8" s="81" t="s">
        <v>10</v>
      </c>
    </row>
    <row r="9" spans="1:6" ht="1.5" customHeight="1">
      <c r="A9" s="80"/>
      <c r="B9" s="80"/>
      <c r="C9" s="80"/>
      <c r="D9" s="81"/>
      <c r="E9" s="81"/>
      <c r="F9" s="81"/>
    </row>
    <row r="10" spans="1:6">
      <c r="A10" s="81" t="s">
        <v>3</v>
      </c>
      <c r="B10" s="80" t="s">
        <v>4</v>
      </c>
      <c r="C10" s="80"/>
      <c r="D10" s="81"/>
      <c r="E10" s="81"/>
      <c r="F10" s="81"/>
    </row>
    <row r="11" spans="1:6" ht="74.25" customHeight="1">
      <c r="A11" s="81"/>
      <c r="B11" s="80"/>
      <c r="C11" s="80"/>
      <c r="D11" s="81"/>
      <c r="E11" s="81"/>
      <c r="F11" s="81"/>
    </row>
    <row r="12" spans="1:6" ht="15.75">
      <c r="A12" s="5">
        <v>1</v>
      </c>
      <c r="B12" s="5">
        <v>2</v>
      </c>
      <c r="C12" s="5">
        <v>3</v>
      </c>
      <c r="D12" s="6">
        <v>4</v>
      </c>
      <c r="E12" s="5">
        <v>5</v>
      </c>
      <c r="F12" s="6">
        <v>6</v>
      </c>
    </row>
    <row r="13" spans="1:6" ht="14.25" customHeight="1">
      <c r="A13" s="2"/>
      <c r="B13" s="7"/>
      <c r="C13" s="8" t="s">
        <v>5</v>
      </c>
      <c r="D13" s="12">
        <f>SUM(D14:D23)</f>
        <v>18171.5</v>
      </c>
      <c r="E13" s="12">
        <f>SUM(E14:E23)</f>
        <v>15885.900000000001</v>
      </c>
      <c r="F13" s="11">
        <f>E13/D13*100</f>
        <v>87.422062020196464</v>
      </c>
    </row>
    <row r="14" spans="1:6" ht="81" customHeight="1">
      <c r="A14" s="2">
        <v>182</v>
      </c>
      <c r="B14" s="3" t="s">
        <v>6</v>
      </c>
      <c r="C14" s="4" t="s">
        <v>7</v>
      </c>
      <c r="D14" s="10">
        <v>455</v>
      </c>
      <c r="E14" s="10">
        <v>476.4</v>
      </c>
      <c r="F14" s="10">
        <f t="shared" ref="F14" si="0">E14/D14*100</f>
        <v>104.7032967032967</v>
      </c>
    </row>
    <row r="15" spans="1:6" ht="15" customHeight="1">
      <c r="A15" s="2">
        <v>182</v>
      </c>
      <c r="B15" s="3" t="s">
        <v>8</v>
      </c>
      <c r="C15" s="4" t="s">
        <v>9</v>
      </c>
      <c r="D15" s="10">
        <v>25.4</v>
      </c>
      <c r="E15" s="10">
        <v>25.5</v>
      </c>
      <c r="F15" s="10">
        <v>0</v>
      </c>
    </row>
    <row r="16" spans="1:6" ht="66.75" customHeight="1">
      <c r="A16" s="2">
        <v>182</v>
      </c>
      <c r="B16" s="3" t="s">
        <v>66</v>
      </c>
      <c r="C16" s="4" t="s">
        <v>68</v>
      </c>
      <c r="D16" s="10">
        <v>113</v>
      </c>
      <c r="E16" s="10">
        <v>114.5</v>
      </c>
      <c r="F16" s="10">
        <f t="shared" ref="F16:F23" si="1">E16/D16*100</f>
        <v>101.32743362831857</v>
      </c>
    </row>
    <row r="17" spans="1:6" ht="47.25" customHeight="1">
      <c r="A17" s="2">
        <v>182</v>
      </c>
      <c r="B17" s="3" t="s">
        <v>67</v>
      </c>
      <c r="C17" s="4" t="s">
        <v>71</v>
      </c>
      <c r="D17" s="10">
        <v>452</v>
      </c>
      <c r="E17" s="10">
        <v>460.1</v>
      </c>
      <c r="F17" s="13">
        <f t="shared" si="1"/>
        <v>101.7920353982301</v>
      </c>
    </row>
    <row r="18" spans="1:6" ht="47.25" customHeight="1">
      <c r="A18" s="18">
        <v>182</v>
      </c>
      <c r="B18" s="3" t="s">
        <v>69</v>
      </c>
      <c r="C18" s="4" t="s">
        <v>70</v>
      </c>
      <c r="D18" s="13">
        <v>547</v>
      </c>
      <c r="E18" s="13">
        <v>551.6</v>
      </c>
      <c r="F18" s="13">
        <f t="shared" si="1"/>
        <v>100.84095063985374</v>
      </c>
    </row>
    <row r="19" spans="1:6" ht="47.25" customHeight="1">
      <c r="A19" s="75">
        <v>182</v>
      </c>
      <c r="B19" s="3" t="s">
        <v>186</v>
      </c>
      <c r="C19" s="4" t="s">
        <v>187</v>
      </c>
      <c r="D19" s="13">
        <v>0</v>
      </c>
      <c r="E19" s="13">
        <v>0</v>
      </c>
      <c r="F19" s="13">
        <v>0</v>
      </c>
    </row>
    <row r="20" spans="1:6" ht="80.25" customHeight="1">
      <c r="A20" s="2">
        <v>303</v>
      </c>
      <c r="B20" s="3" t="s">
        <v>76</v>
      </c>
      <c r="C20" s="4" t="s">
        <v>72</v>
      </c>
      <c r="D20" s="10">
        <v>128.4</v>
      </c>
      <c r="E20" s="10">
        <v>128.4</v>
      </c>
      <c r="F20" s="10">
        <f t="shared" si="1"/>
        <v>100</v>
      </c>
    </row>
    <row r="21" spans="1:6" ht="78" customHeight="1">
      <c r="A21" s="2">
        <v>303</v>
      </c>
      <c r="B21" s="3" t="s">
        <v>77</v>
      </c>
      <c r="C21" s="4" t="s">
        <v>73</v>
      </c>
      <c r="D21" s="10">
        <v>229.5</v>
      </c>
      <c r="E21" s="10">
        <v>229.5</v>
      </c>
      <c r="F21" s="10">
        <f t="shared" si="1"/>
        <v>100</v>
      </c>
    </row>
    <row r="22" spans="1:6" ht="97.5" customHeight="1">
      <c r="A22" s="2">
        <v>303</v>
      </c>
      <c r="B22" s="3" t="s">
        <v>78</v>
      </c>
      <c r="C22" s="4" t="s">
        <v>74</v>
      </c>
      <c r="D22" s="10">
        <v>15373</v>
      </c>
      <c r="E22" s="10">
        <v>13051.7</v>
      </c>
      <c r="F22" s="10">
        <f t="shared" si="1"/>
        <v>84.90014961295779</v>
      </c>
    </row>
    <row r="23" spans="1:6" ht="108" customHeight="1">
      <c r="A23" s="2">
        <v>303</v>
      </c>
      <c r="B23" s="3" t="s">
        <v>79</v>
      </c>
      <c r="C23" s="4" t="s">
        <v>75</v>
      </c>
      <c r="D23" s="10">
        <v>848.2</v>
      </c>
      <c r="E23" s="10">
        <v>848.2</v>
      </c>
      <c r="F23" s="10">
        <f t="shared" si="1"/>
        <v>100</v>
      </c>
    </row>
    <row r="24" spans="1:6" ht="39.950000000000003" customHeight="1">
      <c r="A24" s="1"/>
    </row>
    <row r="25" spans="1:6" ht="39.950000000000003" customHeight="1"/>
    <row r="26" spans="1:6" ht="39.950000000000003" customHeight="1"/>
  </sheetData>
  <mergeCells count="9">
    <mergeCell ref="C3:F3"/>
    <mergeCell ref="B10:B11"/>
    <mergeCell ref="A8:B9"/>
    <mergeCell ref="A10:A11"/>
    <mergeCell ref="A6:F6"/>
    <mergeCell ref="D8:D11"/>
    <mergeCell ref="E8:E11"/>
    <mergeCell ref="F8:F11"/>
    <mergeCell ref="C8:C11"/>
  </mergeCells>
  <pageMargins left="0.78740157480314965" right="0.39370078740157483" top="0.78740157480314965" bottom="0.78740157480314965" header="0" footer="0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topLeftCell="A157" workbookViewId="0">
      <selection sqref="A1:I1"/>
    </sheetView>
  </sheetViews>
  <sheetFormatPr defaultRowHeight="15.75"/>
  <cols>
    <col min="1" max="1" width="51.85546875" style="14" customWidth="1"/>
    <col min="2" max="2" width="4.85546875" style="14" customWidth="1"/>
    <col min="3" max="4" width="5.85546875" style="15" customWidth="1"/>
    <col min="5" max="5" width="14.7109375" style="14" customWidth="1"/>
    <col min="6" max="6" width="7.140625" style="14" customWidth="1"/>
    <col min="7" max="7" width="13.5703125" style="14" customWidth="1"/>
    <col min="8" max="8" width="13.140625" style="14" customWidth="1"/>
    <col min="9" max="9" width="13.28515625" style="16" customWidth="1"/>
    <col min="10" max="258" width="9.140625" style="16"/>
    <col min="259" max="259" width="51.85546875" style="16" customWidth="1"/>
    <col min="260" max="260" width="4.85546875" style="16" customWidth="1"/>
    <col min="261" max="262" width="5.85546875" style="16" customWidth="1"/>
    <col min="263" max="263" width="16.85546875" style="16" customWidth="1"/>
    <col min="264" max="264" width="11" style="16" customWidth="1"/>
    <col min="265" max="265" width="13.28515625" style="16" customWidth="1"/>
    <col min="266" max="514" width="9.140625" style="16"/>
    <col min="515" max="515" width="51.85546875" style="16" customWidth="1"/>
    <col min="516" max="516" width="4.85546875" style="16" customWidth="1"/>
    <col min="517" max="518" width="5.85546875" style="16" customWidth="1"/>
    <col min="519" max="519" width="16.85546875" style="16" customWidth="1"/>
    <col min="520" max="520" width="11" style="16" customWidth="1"/>
    <col min="521" max="521" width="13.28515625" style="16" customWidth="1"/>
    <col min="522" max="770" width="9.140625" style="16"/>
    <col min="771" max="771" width="51.85546875" style="16" customWidth="1"/>
    <col min="772" max="772" width="4.85546875" style="16" customWidth="1"/>
    <col min="773" max="774" width="5.85546875" style="16" customWidth="1"/>
    <col min="775" max="775" width="16.85546875" style="16" customWidth="1"/>
    <col min="776" max="776" width="11" style="16" customWidth="1"/>
    <col min="777" max="777" width="13.28515625" style="16" customWidth="1"/>
    <col min="778" max="1026" width="9.140625" style="16"/>
    <col min="1027" max="1027" width="51.85546875" style="16" customWidth="1"/>
    <col min="1028" max="1028" width="4.85546875" style="16" customWidth="1"/>
    <col min="1029" max="1030" width="5.85546875" style="16" customWidth="1"/>
    <col min="1031" max="1031" width="16.85546875" style="16" customWidth="1"/>
    <col min="1032" max="1032" width="11" style="16" customWidth="1"/>
    <col min="1033" max="1033" width="13.28515625" style="16" customWidth="1"/>
    <col min="1034" max="1282" width="9.140625" style="16"/>
    <col min="1283" max="1283" width="51.85546875" style="16" customWidth="1"/>
    <col min="1284" max="1284" width="4.85546875" style="16" customWidth="1"/>
    <col min="1285" max="1286" width="5.85546875" style="16" customWidth="1"/>
    <col min="1287" max="1287" width="16.85546875" style="16" customWidth="1"/>
    <col min="1288" max="1288" width="11" style="16" customWidth="1"/>
    <col min="1289" max="1289" width="13.28515625" style="16" customWidth="1"/>
    <col min="1290" max="1538" width="9.140625" style="16"/>
    <col min="1539" max="1539" width="51.85546875" style="16" customWidth="1"/>
    <col min="1540" max="1540" width="4.85546875" style="16" customWidth="1"/>
    <col min="1541" max="1542" width="5.85546875" style="16" customWidth="1"/>
    <col min="1543" max="1543" width="16.85546875" style="16" customWidth="1"/>
    <col min="1544" max="1544" width="11" style="16" customWidth="1"/>
    <col min="1545" max="1545" width="13.28515625" style="16" customWidth="1"/>
    <col min="1546" max="1794" width="9.140625" style="16"/>
    <col min="1795" max="1795" width="51.85546875" style="16" customWidth="1"/>
    <col min="1796" max="1796" width="4.85546875" style="16" customWidth="1"/>
    <col min="1797" max="1798" width="5.85546875" style="16" customWidth="1"/>
    <col min="1799" max="1799" width="16.85546875" style="16" customWidth="1"/>
    <col min="1800" max="1800" width="11" style="16" customWidth="1"/>
    <col min="1801" max="1801" width="13.28515625" style="16" customWidth="1"/>
    <col min="1802" max="2050" width="9.140625" style="16"/>
    <col min="2051" max="2051" width="51.85546875" style="16" customWidth="1"/>
    <col min="2052" max="2052" width="4.85546875" style="16" customWidth="1"/>
    <col min="2053" max="2054" width="5.85546875" style="16" customWidth="1"/>
    <col min="2055" max="2055" width="16.85546875" style="16" customWidth="1"/>
    <col min="2056" max="2056" width="11" style="16" customWidth="1"/>
    <col min="2057" max="2057" width="13.28515625" style="16" customWidth="1"/>
    <col min="2058" max="2306" width="9.140625" style="16"/>
    <col min="2307" max="2307" width="51.85546875" style="16" customWidth="1"/>
    <col min="2308" max="2308" width="4.85546875" style="16" customWidth="1"/>
    <col min="2309" max="2310" width="5.85546875" style="16" customWidth="1"/>
    <col min="2311" max="2311" width="16.85546875" style="16" customWidth="1"/>
    <col min="2312" max="2312" width="11" style="16" customWidth="1"/>
    <col min="2313" max="2313" width="13.28515625" style="16" customWidth="1"/>
    <col min="2314" max="2562" width="9.140625" style="16"/>
    <col min="2563" max="2563" width="51.85546875" style="16" customWidth="1"/>
    <col min="2564" max="2564" width="4.85546875" style="16" customWidth="1"/>
    <col min="2565" max="2566" width="5.85546875" style="16" customWidth="1"/>
    <col min="2567" max="2567" width="16.85546875" style="16" customWidth="1"/>
    <col min="2568" max="2568" width="11" style="16" customWidth="1"/>
    <col min="2569" max="2569" width="13.28515625" style="16" customWidth="1"/>
    <col min="2570" max="2818" width="9.140625" style="16"/>
    <col min="2819" max="2819" width="51.85546875" style="16" customWidth="1"/>
    <col min="2820" max="2820" width="4.85546875" style="16" customWidth="1"/>
    <col min="2821" max="2822" width="5.85546875" style="16" customWidth="1"/>
    <col min="2823" max="2823" width="16.85546875" style="16" customWidth="1"/>
    <col min="2824" max="2824" width="11" style="16" customWidth="1"/>
    <col min="2825" max="2825" width="13.28515625" style="16" customWidth="1"/>
    <col min="2826" max="3074" width="9.140625" style="16"/>
    <col min="3075" max="3075" width="51.85546875" style="16" customWidth="1"/>
    <col min="3076" max="3076" width="4.85546875" style="16" customWidth="1"/>
    <col min="3077" max="3078" width="5.85546875" style="16" customWidth="1"/>
    <col min="3079" max="3079" width="16.85546875" style="16" customWidth="1"/>
    <col min="3080" max="3080" width="11" style="16" customWidth="1"/>
    <col min="3081" max="3081" width="13.28515625" style="16" customWidth="1"/>
    <col min="3082" max="3330" width="9.140625" style="16"/>
    <col min="3331" max="3331" width="51.85546875" style="16" customWidth="1"/>
    <col min="3332" max="3332" width="4.85546875" style="16" customWidth="1"/>
    <col min="3333" max="3334" width="5.85546875" style="16" customWidth="1"/>
    <col min="3335" max="3335" width="16.85546875" style="16" customWidth="1"/>
    <col min="3336" max="3336" width="11" style="16" customWidth="1"/>
    <col min="3337" max="3337" width="13.28515625" style="16" customWidth="1"/>
    <col min="3338" max="3586" width="9.140625" style="16"/>
    <col min="3587" max="3587" width="51.85546875" style="16" customWidth="1"/>
    <col min="3588" max="3588" width="4.85546875" style="16" customWidth="1"/>
    <col min="3589" max="3590" width="5.85546875" style="16" customWidth="1"/>
    <col min="3591" max="3591" width="16.85546875" style="16" customWidth="1"/>
    <col min="3592" max="3592" width="11" style="16" customWidth="1"/>
    <col min="3593" max="3593" width="13.28515625" style="16" customWidth="1"/>
    <col min="3594" max="3842" width="9.140625" style="16"/>
    <col min="3843" max="3843" width="51.85546875" style="16" customWidth="1"/>
    <col min="3844" max="3844" width="4.85546875" style="16" customWidth="1"/>
    <col min="3845" max="3846" width="5.85546875" style="16" customWidth="1"/>
    <col min="3847" max="3847" width="16.85546875" style="16" customWidth="1"/>
    <col min="3848" max="3848" width="11" style="16" customWidth="1"/>
    <col min="3849" max="3849" width="13.28515625" style="16" customWidth="1"/>
    <col min="3850" max="4098" width="9.140625" style="16"/>
    <col min="4099" max="4099" width="51.85546875" style="16" customWidth="1"/>
    <col min="4100" max="4100" width="4.85546875" style="16" customWidth="1"/>
    <col min="4101" max="4102" width="5.85546875" style="16" customWidth="1"/>
    <col min="4103" max="4103" width="16.85546875" style="16" customWidth="1"/>
    <col min="4104" max="4104" width="11" style="16" customWidth="1"/>
    <col min="4105" max="4105" width="13.28515625" style="16" customWidth="1"/>
    <col min="4106" max="4354" width="9.140625" style="16"/>
    <col min="4355" max="4355" width="51.85546875" style="16" customWidth="1"/>
    <col min="4356" max="4356" width="4.85546875" style="16" customWidth="1"/>
    <col min="4357" max="4358" width="5.85546875" style="16" customWidth="1"/>
    <col min="4359" max="4359" width="16.85546875" style="16" customWidth="1"/>
    <col min="4360" max="4360" width="11" style="16" customWidth="1"/>
    <col min="4361" max="4361" width="13.28515625" style="16" customWidth="1"/>
    <col min="4362" max="4610" width="9.140625" style="16"/>
    <col min="4611" max="4611" width="51.85546875" style="16" customWidth="1"/>
    <col min="4612" max="4612" width="4.85546875" style="16" customWidth="1"/>
    <col min="4613" max="4614" width="5.85546875" style="16" customWidth="1"/>
    <col min="4615" max="4615" width="16.85546875" style="16" customWidth="1"/>
    <col min="4616" max="4616" width="11" style="16" customWidth="1"/>
    <col min="4617" max="4617" width="13.28515625" style="16" customWidth="1"/>
    <col min="4618" max="4866" width="9.140625" style="16"/>
    <col min="4867" max="4867" width="51.85546875" style="16" customWidth="1"/>
    <col min="4868" max="4868" width="4.85546875" style="16" customWidth="1"/>
    <col min="4869" max="4870" width="5.85546875" style="16" customWidth="1"/>
    <col min="4871" max="4871" width="16.85546875" style="16" customWidth="1"/>
    <col min="4872" max="4872" width="11" style="16" customWidth="1"/>
    <col min="4873" max="4873" width="13.28515625" style="16" customWidth="1"/>
    <col min="4874" max="5122" width="9.140625" style="16"/>
    <col min="5123" max="5123" width="51.85546875" style="16" customWidth="1"/>
    <col min="5124" max="5124" width="4.85546875" style="16" customWidth="1"/>
    <col min="5125" max="5126" width="5.85546875" style="16" customWidth="1"/>
    <col min="5127" max="5127" width="16.85546875" style="16" customWidth="1"/>
    <col min="5128" max="5128" width="11" style="16" customWidth="1"/>
    <col min="5129" max="5129" width="13.28515625" style="16" customWidth="1"/>
    <col min="5130" max="5378" width="9.140625" style="16"/>
    <col min="5379" max="5379" width="51.85546875" style="16" customWidth="1"/>
    <col min="5380" max="5380" width="4.85546875" style="16" customWidth="1"/>
    <col min="5381" max="5382" width="5.85546875" style="16" customWidth="1"/>
    <col min="5383" max="5383" width="16.85546875" style="16" customWidth="1"/>
    <col min="5384" max="5384" width="11" style="16" customWidth="1"/>
    <col min="5385" max="5385" width="13.28515625" style="16" customWidth="1"/>
    <col min="5386" max="5634" width="9.140625" style="16"/>
    <col min="5635" max="5635" width="51.85546875" style="16" customWidth="1"/>
    <col min="5636" max="5636" width="4.85546875" style="16" customWidth="1"/>
    <col min="5637" max="5638" width="5.85546875" style="16" customWidth="1"/>
    <col min="5639" max="5639" width="16.85546875" style="16" customWidth="1"/>
    <col min="5640" max="5640" width="11" style="16" customWidth="1"/>
    <col min="5641" max="5641" width="13.28515625" style="16" customWidth="1"/>
    <col min="5642" max="5890" width="9.140625" style="16"/>
    <col min="5891" max="5891" width="51.85546875" style="16" customWidth="1"/>
    <col min="5892" max="5892" width="4.85546875" style="16" customWidth="1"/>
    <col min="5893" max="5894" width="5.85546875" style="16" customWidth="1"/>
    <col min="5895" max="5895" width="16.85546875" style="16" customWidth="1"/>
    <col min="5896" max="5896" width="11" style="16" customWidth="1"/>
    <col min="5897" max="5897" width="13.28515625" style="16" customWidth="1"/>
    <col min="5898" max="6146" width="9.140625" style="16"/>
    <col min="6147" max="6147" width="51.85546875" style="16" customWidth="1"/>
    <col min="6148" max="6148" width="4.85546875" style="16" customWidth="1"/>
    <col min="6149" max="6150" width="5.85546875" style="16" customWidth="1"/>
    <col min="6151" max="6151" width="16.85546875" style="16" customWidth="1"/>
    <col min="6152" max="6152" width="11" style="16" customWidth="1"/>
    <col min="6153" max="6153" width="13.28515625" style="16" customWidth="1"/>
    <col min="6154" max="6402" width="9.140625" style="16"/>
    <col min="6403" max="6403" width="51.85546875" style="16" customWidth="1"/>
    <col min="6404" max="6404" width="4.85546875" style="16" customWidth="1"/>
    <col min="6405" max="6406" width="5.85546875" style="16" customWidth="1"/>
    <col min="6407" max="6407" width="16.85546875" style="16" customWidth="1"/>
    <col min="6408" max="6408" width="11" style="16" customWidth="1"/>
    <col min="6409" max="6409" width="13.28515625" style="16" customWidth="1"/>
    <col min="6410" max="6658" width="9.140625" style="16"/>
    <col min="6659" max="6659" width="51.85546875" style="16" customWidth="1"/>
    <col min="6660" max="6660" width="4.85546875" style="16" customWidth="1"/>
    <col min="6661" max="6662" width="5.85546875" style="16" customWidth="1"/>
    <col min="6663" max="6663" width="16.85546875" style="16" customWidth="1"/>
    <col min="6664" max="6664" width="11" style="16" customWidth="1"/>
    <col min="6665" max="6665" width="13.28515625" style="16" customWidth="1"/>
    <col min="6666" max="6914" width="9.140625" style="16"/>
    <col min="6915" max="6915" width="51.85546875" style="16" customWidth="1"/>
    <col min="6916" max="6916" width="4.85546875" style="16" customWidth="1"/>
    <col min="6917" max="6918" width="5.85546875" style="16" customWidth="1"/>
    <col min="6919" max="6919" width="16.85546875" style="16" customWidth="1"/>
    <col min="6920" max="6920" width="11" style="16" customWidth="1"/>
    <col min="6921" max="6921" width="13.28515625" style="16" customWidth="1"/>
    <col min="6922" max="7170" width="9.140625" style="16"/>
    <col min="7171" max="7171" width="51.85546875" style="16" customWidth="1"/>
    <col min="7172" max="7172" width="4.85546875" style="16" customWidth="1"/>
    <col min="7173" max="7174" width="5.85546875" style="16" customWidth="1"/>
    <col min="7175" max="7175" width="16.85546875" style="16" customWidth="1"/>
    <col min="7176" max="7176" width="11" style="16" customWidth="1"/>
    <col min="7177" max="7177" width="13.28515625" style="16" customWidth="1"/>
    <col min="7178" max="7426" width="9.140625" style="16"/>
    <col min="7427" max="7427" width="51.85546875" style="16" customWidth="1"/>
    <col min="7428" max="7428" width="4.85546875" style="16" customWidth="1"/>
    <col min="7429" max="7430" width="5.85546875" style="16" customWidth="1"/>
    <col min="7431" max="7431" width="16.85546875" style="16" customWidth="1"/>
    <col min="7432" max="7432" width="11" style="16" customWidth="1"/>
    <col min="7433" max="7433" width="13.28515625" style="16" customWidth="1"/>
    <col min="7434" max="7682" width="9.140625" style="16"/>
    <col min="7683" max="7683" width="51.85546875" style="16" customWidth="1"/>
    <col min="7684" max="7684" width="4.85546875" style="16" customWidth="1"/>
    <col min="7685" max="7686" width="5.85546875" style="16" customWidth="1"/>
    <col min="7687" max="7687" width="16.85546875" style="16" customWidth="1"/>
    <col min="7688" max="7688" width="11" style="16" customWidth="1"/>
    <col min="7689" max="7689" width="13.28515625" style="16" customWidth="1"/>
    <col min="7690" max="7938" width="9.140625" style="16"/>
    <col min="7939" max="7939" width="51.85546875" style="16" customWidth="1"/>
    <col min="7940" max="7940" width="4.85546875" style="16" customWidth="1"/>
    <col min="7941" max="7942" width="5.85546875" style="16" customWidth="1"/>
    <col min="7943" max="7943" width="16.85546875" style="16" customWidth="1"/>
    <col min="7944" max="7944" width="11" style="16" customWidth="1"/>
    <col min="7945" max="7945" width="13.28515625" style="16" customWidth="1"/>
    <col min="7946" max="8194" width="9.140625" style="16"/>
    <col min="8195" max="8195" width="51.85546875" style="16" customWidth="1"/>
    <col min="8196" max="8196" width="4.85546875" style="16" customWidth="1"/>
    <col min="8197" max="8198" width="5.85546875" style="16" customWidth="1"/>
    <col min="8199" max="8199" width="16.85546875" style="16" customWidth="1"/>
    <col min="8200" max="8200" width="11" style="16" customWidth="1"/>
    <col min="8201" max="8201" width="13.28515625" style="16" customWidth="1"/>
    <col min="8202" max="8450" width="9.140625" style="16"/>
    <col min="8451" max="8451" width="51.85546875" style="16" customWidth="1"/>
    <col min="8452" max="8452" width="4.85546875" style="16" customWidth="1"/>
    <col min="8453" max="8454" width="5.85546875" style="16" customWidth="1"/>
    <col min="8455" max="8455" width="16.85546875" style="16" customWidth="1"/>
    <col min="8456" max="8456" width="11" style="16" customWidth="1"/>
    <col min="8457" max="8457" width="13.28515625" style="16" customWidth="1"/>
    <col min="8458" max="8706" width="9.140625" style="16"/>
    <col min="8707" max="8707" width="51.85546875" style="16" customWidth="1"/>
    <col min="8708" max="8708" width="4.85546875" style="16" customWidth="1"/>
    <col min="8709" max="8710" width="5.85546875" style="16" customWidth="1"/>
    <col min="8711" max="8711" width="16.85546875" style="16" customWidth="1"/>
    <col min="8712" max="8712" width="11" style="16" customWidth="1"/>
    <col min="8713" max="8713" width="13.28515625" style="16" customWidth="1"/>
    <col min="8714" max="8962" width="9.140625" style="16"/>
    <col min="8963" max="8963" width="51.85546875" style="16" customWidth="1"/>
    <col min="8964" max="8964" width="4.85546875" style="16" customWidth="1"/>
    <col min="8965" max="8966" width="5.85546875" style="16" customWidth="1"/>
    <col min="8967" max="8967" width="16.85546875" style="16" customWidth="1"/>
    <col min="8968" max="8968" width="11" style="16" customWidth="1"/>
    <col min="8969" max="8969" width="13.28515625" style="16" customWidth="1"/>
    <col min="8970" max="9218" width="9.140625" style="16"/>
    <col min="9219" max="9219" width="51.85546875" style="16" customWidth="1"/>
    <col min="9220" max="9220" width="4.85546875" style="16" customWidth="1"/>
    <col min="9221" max="9222" width="5.85546875" style="16" customWidth="1"/>
    <col min="9223" max="9223" width="16.85546875" style="16" customWidth="1"/>
    <col min="9224" max="9224" width="11" style="16" customWidth="1"/>
    <col min="9225" max="9225" width="13.28515625" style="16" customWidth="1"/>
    <col min="9226" max="9474" width="9.140625" style="16"/>
    <col min="9475" max="9475" width="51.85546875" style="16" customWidth="1"/>
    <col min="9476" max="9476" width="4.85546875" style="16" customWidth="1"/>
    <col min="9477" max="9478" width="5.85546875" style="16" customWidth="1"/>
    <col min="9479" max="9479" width="16.85546875" style="16" customWidth="1"/>
    <col min="9480" max="9480" width="11" style="16" customWidth="1"/>
    <col min="9481" max="9481" width="13.28515625" style="16" customWidth="1"/>
    <col min="9482" max="9730" width="9.140625" style="16"/>
    <col min="9731" max="9731" width="51.85546875" style="16" customWidth="1"/>
    <col min="9732" max="9732" width="4.85546875" style="16" customWidth="1"/>
    <col min="9733" max="9734" width="5.85546875" style="16" customWidth="1"/>
    <col min="9735" max="9735" width="16.85546875" style="16" customWidth="1"/>
    <col min="9736" max="9736" width="11" style="16" customWidth="1"/>
    <col min="9737" max="9737" width="13.28515625" style="16" customWidth="1"/>
    <col min="9738" max="9986" width="9.140625" style="16"/>
    <col min="9987" max="9987" width="51.85546875" style="16" customWidth="1"/>
    <col min="9988" max="9988" width="4.85546875" style="16" customWidth="1"/>
    <col min="9989" max="9990" width="5.85546875" style="16" customWidth="1"/>
    <col min="9991" max="9991" width="16.85546875" style="16" customWidth="1"/>
    <col min="9992" max="9992" width="11" style="16" customWidth="1"/>
    <col min="9993" max="9993" width="13.28515625" style="16" customWidth="1"/>
    <col min="9994" max="10242" width="9.140625" style="16"/>
    <col min="10243" max="10243" width="51.85546875" style="16" customWidth="1"/>
    <col min="10244" max="10244" width="4.85546875" style="16" customWidth="1"/>
    <col min="10245" max="10246" width="5.85546875" style="16" customWidth="1"/>
    <col min="10247" max="10247" width="16.85546875" style="16" customWidth="1"/>
    <col min="10248" max="10248" width="11" style="16" customWidth="1"/>
    <col min="10249" max="10249" width="13.28515625" style="16" customWidth="1"/>
    <col min="10250" max="10498" width="9.140625" style="16"/>
    <col min="10499" max="10499" width="51.85546875" style="16" customWidth="1"/>
    <col min="10500" max="10500" width="4.85546875" style="16" customWidth="1"/>
    <col min="10501" max="10502" width="5.85546875" style="16" customWidth="1"/>
    <col min="10503" max="10503" width="16.85546875" style="16" customWidth="1"/>
    <col min="10504" max="10504" width="11" style="16" customWidth="1"/>
    <col min="10505" max="10505" width="13.28515625" style="16" customWidth="1"/>
    <col min="10506" max="10754" width="9.140625" style="16"/>
    <col min="10755" max="10755" width="51.85546875" style="16" customWidth="1"/>
    <col min="10756" max="10756" width="4.85546875" style="16" customWidth="1"/>
    <col min="10757" max="10758" width="5.85546875" style="16" customWidth="1"/>
    <col min="10759" max="10759" width="16.85546875" style="16" customWidth="1"/>
    <col min="10760" max="10760" width="11" style="16" customWidth="1"/>
    <col min="10761" max="10761" width="13.28515625" style="16" customWidth="1"/>
    <col min="10762" max="11010" width="9.140625" style="16"/>
    <col min="11011" max="11011" width="51.85546875" style="16" customWidth="1"/>
    <col min="11012" max="11012" width="4.85546875" style="16" customWidth="1"/>
    <col min="11013" max="11014" width="5.85546875" style="16" customWidth="1"/>
    <col min="11015" max="11015" width="16.85546875" style="16" customWidth="1"/>
    <col min="11016" max="11016" width="11" style="16" customWidth="1"/>
    <col min="11017" max="11017" width="13.28515625" style="16" customWidth="1"/>
    <col min="11018" max="11266" width="9.140625" style="16"/>
    <col min="11267" max="11267" width="51.85546875" style="16" customWidth="1"/>
    <col min="11268" max="11268" width="4.85546875" style="16" customWidth="1"/>
    <col min="11269" max="11270" width="5.85546875" style="16" customWidth="1"/>
    <col min="11271" max="11271" width="16.85546875" style="16" customWidth="1"/>
    <col min="11272" max="11272" width="11" style="16" customWidth="1"/>
    <col min="11273" max="11273" width="13.28515625" style="16" customWidth="1"/>
    <col min="11274" max="11522" width="9.140625" style="16"/>
    <col min="11523" max="11523" width="51.85546875" style="16" customWidth="1"/>
    <col min="11524" max="11524" width="4.85546875" style="16" customWidth="1"/>
    <col min="11525" max="11526" width="5.85546875" style="16" customWidth="1"/>
    <col min="11527" max="11527" width="16.85546875" style="16" customWidth="1"/>
    <col min="11528" max="11528" width="11" style="16" customWidth="1"/>
    <col min="11529" max="11529" width="13.28515625" style="16" customWidth="1"/>
    <col min="11530" max="11778" width="9.140625" style="16"/>
    <col min="11779" max="11779" width="51.85546875" style="16" customWidth="1"/>
    <col min="11780" max="11780" width="4.85546875" style="16" customWidth="1"/>
    <col min="11781" max="11782" width="5.85546875" style="16" customWidth="1"/>
    <col min="11783" max="11783" width="16.85546875" style="16" customWidth="1"/>
    <col min="11784" max="11784" width="11" style="16" customWidth="1"/>
    <col min="11785" max="11785" width="13.28515625" style="16" customWidth="1"/>
    <col min="11786" max="12034" width="9.140625" style="16"/>
    <col min="12035" max="12035" width="51.85546875" style="16" customWidth="1"/>
    <col min="12036" max="12036" width="4.85546875" style="16" customWidth="1"/>
    <col min="12037" max="12038" width="5.85546875" style="16" customWidth="1"/>
    <col min="12039" max="12039" width="16.85546875" style="16" customWidth="1"/>
    <col min="12040" max="12040" width="11" style="16" customWidth="1"/>
    <col min="12041" max="12041" width="13.28515625" style="16" customWidth="1"/>
    <col min="12042" max="12290" width="9.140625" style="16"/>
    <col min="12291" max="12291" width="51.85546875" style="16" customWidth="1"/>
    <col min="12292" max="12292" width="4.85546875" style="16" customWidth="1"/>
    <col min="12293" max="12294" width="5.85546875" style="16" customWidth="1"/>
    <col min="12295" max="12295" width="16.85546875" style="16" customWidth="1"/>
    <col min="12296" max="12296" width="11" style="16" customWidth="1"/>
    <col min="12297" max="12297" width="13.28515625" style="16" customWidth="1"/>
    <col min="12298" max="12546" width="9.140625" style="16"/>
    <col min="12547" max="12547" width="51.85546875" style="16" customWidth="1"/>
    <col min="12548" max="12548" width="4.85546875" style="16" customWidth="1"/>
    <col min="12549" max="12550" width="5.85546875" style="16" customWidth="1"/>
    <col min="12551" max="12551" width="16.85546875" style="16" customWidth="1"/>
    <col min="12552" max="12552" width="11" style="16" customWidth="1"/>
    <col min="12553" max="12553" width="13.28515625" style="16" customWidth="1"/>
    <col min="12554" max="12802" width="9.140625" style="16"/>
    <col min="12803" max="12803" width="51.85546875" style="16" customWidth="1"/>
    <col min="12804" max="12804" width="4.85546875" style="16" customWidth="1"/>
    <col min="12805" max="12806" width="5.85546875" style="16" customWidth="1"/>
    <col min="12807" max="12807" width="16.85546875" style="16" customWidth="1"/>
    <col min="12808" max="12808" width="11" style="16" customWidth="1"/>
    <col min="12809" max="12809" width="13.28515625" style="16" customWidth="1"/>
    <col min="12810" max="13058" width="9.140625" style="16"/>
    <col min="13059" max="13059" width="51.85546875" style="16" customWidth="1"/>
    <col min="13060" max="13060" width="4.85546875" style="16" customWidth="1"/>
    <col min="13061" max="13062" width="5.85546875" style="16" customWidth="1"/>
    <col min="13063" max="13063" width="16.85546875" style="16" customWidth="1"/>
    <col min="13064" max="13064" width="11" style="16" customWidth="1"/>
    <col min="13065" max="13065" width="13.28515625" style="16" customWidth="1"/>
    <col min="13066" max="13314" width="9.140625" style="16"/>
    <col min="13315" max="13315" width="51.85546875" style="16" customWidth="1"/>
    <col min="13316" max="13316" width="4.85546875" style="16" customWidth="1"/>
    <col min="13317" max="13318" width="5.85546875" style="16" customWidth="1"/>
    <col min="13319" max="13319" width="16.85546875" style="16" customWidth="1"/>
    <col min="13320" max="13320" width="11" style="16" customWidth="1"/>
    <col min="13321" max="13321" width="13.28515625" style="16" customWidth="1"/>
    <col min="13322" max="13570" width="9.140625" style="16"/>
    <col min="13571" max="13571" width="51.85546875" style="16" customWidth="1"/>
    <col min="13572" max="13572" width="4.85546875" style="16" customWidth="1"/>
    <col min="13573" max="13574" width="5.85546875" style="16" customWidth="1"/>
    <col min="13575" max="13575" width="16.85546875" style="16" customWidth="1"/>
    <col min="13576" max="13576" width="11" style="16" customWidth="1"/>
    <col min="13577" max="13577" width="13.28515625" style="16" customWidth="1"/>
    <col min="13578" max="13826" width="9.140625" style="16"/>
    <col min="13827" max="13827" width="51.85546875" style="16" customWidth="1"/>
    <col min="13828" max="13828" width="4.85546875" style="16" customWidth="1"/>
    <col min="13829" max="13830" width="5.85546875" style="16" customWidth="1"/>
    <col min="13831" max="13831" width="16.85546875" style="16" customWidth="1"/>
    <col min="13832" max="13832" width="11" style="16" customWidth="1"/>
    <col min="13833" max="13833" width="13.28515625" style="16" customWidth="1"/>
    <col min="13834" max="14082" width="9.140625" style="16"/>
    <col min="14083" max="14083" width="51.85546875" style="16" customWidth="1"/>
    <col min="14084" max="14084" width="4.85546875" style="16" customWidth="1"/>
    <col min="14085" max="14086" width="5.85546875" style="16" customWidth="1"/>
    <col min="14087" max="14087" width="16.85546875" style="16" customWidth="1"/>
    <col min="14088" max="14088" width="11" style="16" customWidth="1"/>
    <col min="14089" max="14089" width="13.28515625" style="16" customWidth="1"/>
    <col min="14090" max="14338" width="9.140625" style="16"/>
    <col min="14339" max="14339" width="51.85546875" style="16" customWidth="1"/>
    <col min="14340" max="14340" width="4.85546875" style="16" customWidth="1"/>
    <col min="14341" max="14342" width="5.85546875" style="16" customWidth="1"/>
    <col min="14343" max="14343" width="16.85546875" style="16" customWidth="1"/>
    <col min="14344" max="14344" width="11" style="16" customWidth="1"/>
    <col min="14345" max="14345" width="13.28515625" style="16" customWidth="1"/>
    <col min="14346" max="14594" width="9.140625" style="16"/>
    <col min="14595" max="14595" width="51.85546875" style="16" customWidth="1"/>
    <col min="14596" max="14596" width="4.85546875" style="16" customWidth="1"/>
    <col min="14597" max="14598" width="5.85546875" style="16" customWidth="1"/>
    <col min="14599" max="14599" width="16.85546875" style="16" customWidth="1"/>
    <col min="14600" max="14600" width="11" style="16" customWidth="1"/>
    <col min="14601" max="14601" width="13.28515625" style="16" customWidth="1"/>
    <col min="14602" max="14850" width="9.140625" style="16"/>
    <col min="14851" max="14851" width="51.85546875" style="16" customWidth="1"/>
    <col min="14852" max="14852" width="4.85546875" style="16" customWidth="1"/>
    <col min="14853" max="14854" width="5.85546875" style="16" customWidth="1"/>
    <col min="14855" max="14855" width="16.85546875" style="16" customWidth="1"/>
    <col min="14856" max="14856" width="11" style="16" customWidth="1"/>
    <col min="14857" max="14857" width="13.28515625" style="16" customWidth="1"/>
    <col min="14858" max="15106" width="9.140625" style="16"/>
    <col min="15107" max="15107" width="51.85546875" style="16" customWidth="1"/>
    <col min="15108" max="15108" width="4.85546875" style="16" customWidth="1"/>
    <col min="15109" max="15110" width="5.85546875" style="16" customWidth="1"/>
    <col min="15111" max="15111" width="16.85546875" style="16" customWidth="1"/>
    <col min="15112" max="15112" width="11" style="16" customWidth="1"/>
    <col min="15113" max="15113" width="13.28515625" style="16" customWidth="1"/>
    <col min="15114" max="15362" width="9.140625" style="16"/>
    <col min="15363" max="15363" width="51.85546875" style="16" customWidth="1"/>
    <col min="15364" max="15364" width="4.85546875" style="16" customWidth="1"/>
    <col min="15365" max="15366" width="5.85546875" style="16" customWidth="1"/>
    <col min="15367" max="15367" width="16.85546875" style="16" customWidth="1"/>
    <col min="15368" max="15368" width="11" style="16" customWidth="1"/>
    <col min="15369" max="15369" width="13.28515625" style="16" customWidth="1"/>
    <col min="15370" max="15618" width="9.140625" style="16"/>
    <col min="15619" max="15619" width="51.85546875" style="16" customWidth="1"/>
    <col min="15620" max="15620" width="4.85546875" style="16" customWidth="1"/>
    <col min="15621" max="15622" width="5.85546875" style="16" customWidth="1"/>
    <col min="15623" max="15623" width="16.85546875" style="16" customWidth="1"/>
    <col min="15624" max="15624" width="11" style="16" customWidth="1"/>
    <col min="15625" max="15625" width="13.28515625" style="16" customWidth="1"/>
    <col min="15626" max="15874" width="9.140625" style="16"/>
    <col min="15875" max="15875" width="51.85546875" style="16" customWidth="1"/>
    <col min="15876" max="15876" width="4.85546875" style="16" customWidth="1"/>
    <col min="15877" max="15878" width="5.85546875" style="16" customWidth="1"/>
    <col min="15879" max="15879" width="16.85546875" style="16" customWidth="1"/>
    <col min="15880" max="15880" width="11" style="16" customWidth="1"/>
    <col min="15881" max="15881" width="13.28515625" style="16" customWidth="1"/>
    <col min="15882" max="16130" width="9.140625" style="16"/>
    <col min="16131" max="16131" width="51.85546875" style="16" customWidth="1"/>
    <col min="16132" max="16132" width="4.85546875" style="16" customWidth="1"/>
    <col min="16133" max="16134" width="5.85546875" style="16" customWidth="1"/>
    <col min="16135" max="16135" width="16.85546875" style="16" customWidth="1"/>
    <col min="16136" max="16136" width="11" style="16" customWidth="1"/>
    <col min="16137" max="16137" width="13.28515625" style="16" customWidth="1"/>
    <col min="16138" max="16384" width="9.140625" style="16"/>
  </cols>
  <sheetData>
    <row r="1" spans="1:9" ht="62.25" customHeight="1">
      <c r="A1" s="83" t="s">
        <v>215</v>
      </c>
      <c r="B1" s="83"/>
      <c r="C1" s="83"/>
      <c r="D1" s="83"/>
      <c r="E1" s="83"/>
      <c r="F1" s="83"/>
      <c r="G1" s="83"/>
      <c r="H1" s="83"/>
      <c r="I1" s="83"/>
    </row>
    <row r="2" spans="1:9" ht="34.5" customHeight="1">
      <c r="A2" s="84" t="s">
        <v>130</v>
      </c>
      <c r="B2" s="84"/>
      <c r="C2" s="84"/>
      <c r="D2" s="84"/>
      <c r="E2" s="84"/>
      <c r="F2" s="84"/>
      <c r="G2" s="84"/>
      <c r="H2" s="84"/>
      <c r="I2" s="84"/>
    </row>
    <row r="3" spans="1:9" ht="14.25" customHeight="1">
      <c r="A3" s="85" t="s">
        <v>80</v>
      </c>
      <c r="B3" s="85"/>
      <c r="C3" s="85"/>
      <c r="D3" s="85"/>
      <c r="E3" s="85"/>
      <c r="F3" s="85"/>
      <c r="G3" s="85"/>
      <c r="H3" s="85"/>
      <c r="I3" s="85"/>
    </row>
    <row r="4" spans="1:9" ht="16.5" customHeight="1">
      <c r="A4" s="86"/>
      <c r="B4" s="86"/>
      <c r="C4" s="86"/>
      <c r="D4" s="86"/>
      <c r="E4" s="86"/>
      <c r="F4" s="86"/>
      <c r="G4" s="86"/>
      <c r="H4" s="86"/>
      <c r="I4" s="86"/>
    </row>
    <row r="5" spans="1:9" ht="39.75" customHeight="1">
      <c r="A5" s="20" t="s">
        <v>81</v>
      </c>
      <c r="B5" s="21" t="s">
        <v>82</v>
      </c>
      <c r="C5" s="22" t="s">
        <v>83</v>
      </c>
      <c r="D5" s="20" t="s">
        <v>84</v>
      </c>
      <c r="E5" s="20" t="s">
        <v>85</v>
      </c>
      <c r="F5" s="20" t="s">
        <v>86</v>
      </c>
      <c r="G5" s="20" t="s">
        <v>131</v>
      </c>
      <c r="H5" s="20" t="s">
        <v>132</v>
      </c>
      <c r="I5" s="23" t="s">
        <v>133</v>
      </c>
    </row>
    <row r="6" spans="1:9" ht="14.2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41">
        <v>7</v>
      </c>
      <c r="H6" s="41" t="s">
        <v>134</v>
      </c>
      <c r="I6" s="42" t="s">
        <v>135</v>
      </c>
    </row>
    <row r="7" spans="1:9" ht="33.75" customHeight="1">
      <c r="A7" s="21" t="s">
        <v>128</v>
      </c>
      <c r="B7" s="24">
        <v>303</v>
      </c>
      <c r="C7" s="25"/>
      <c r="D7" s="25"/>
      <c r="E7" s="25"/>
      <c r="F7" s="25"/>
      <c r="G7" s="39">
        <f>G8+G44+G55+G69+G88+G113</f>
        <v>18365.7</v>
      </c>
      <c r="H7" s="39">
        <f>H8+H44+H55+H69+H88+H113</f>
        <v>16011.099999999999</v>
      </c>
      <c r="I7" s="26">
        <f>H7/G7*100</f>
        <v>87.179361527194715</v>
      </c>
    </row>
    <row r="8" spans="1:9" s="17" customFormat="1">
      <c r="A8" s="21" t="s">
        <v>87</v>
      </c>
      <c r="B8" s="27">
        <v>303</v>
      </c>
      <c r="C8" s="28" t="s">
        <v>14</v>
      </c>
      <c r="D8" s="28"/>
      <c r="E8" s="28"/>
      <c r="F8" s="22"/>
      <c r="G8" s="40">
        <f>G9+G14+G35+G30</f>
        <v>2107.9</v>
      </c>
      <c r="H8" s="40">
        <f>H9+H14+H35</f>
        <v>2083.6999999999998</v>
      </c>
      <c r="I8" s="26">
        <f>H8/G8*100</f>
        <v>98.851937947720472</v>
      </c>
    </row>
    <row r="9" spans="1:9" s="17" customFormat="1" ht="49.5" customHeight="1">
      <c r="A9" s="29" t="s">
        <v>54</v>
      </c>
      <c r="B9" s="27">
        <v>303</v>
      </c>
      <c r="C9" s="28" t="s">
        <v>14</v>
      </c>
      <c r="D9" s="28" t="s">
        <v>26</v>
      </c>
      <c r="E9" s="28"/>
      <c r="F9" s="22"/>
      <c r="G9" s="40" t="str">
        <f t="shared" ref="G9:I12" si="0">G10</f>
        <v>645,8</v>
      </c>
      <c r="H9" s="40" t="str">
        <f t="shared" si="0"/>
        <v>645,8</v>
      </c>
      <c r="I9" s="26">
        <f t="shared" si="0"/>
        <v>100</v>
      </c>
    </row>
    <row r="10" spans="1:9" ht="63" customHeight="1">
      <c r="A10" s="29" t="s">
        <v>30</v>
      </c>
      <c r="B10" s="27">
        <v>303</v>
      </c>
      <c r="C10" s="28" t="s">
        <v>14</v>
      </c>
      <c r="D10" s="28" t="s">
        <v>26</v>
      </c>
      <c r="E10" s="28" t="s">
        <v>88</v>
      </c>
      <c r="F10" s="30"/>
      <c r="G10" s="26" t="str">
        <f t="shared" si="0"/>
        <v>645,8</v>
      </c>
      <c r="H10" s="26" t="str">
        <f t="shared" si="0"/>
        <v>645,8</v>
      </c>
      <c r="I10" s="26">
        <f t="shared" si="0"/>
        <v>100</v>
      </c>
    </row>
    <row r="11" spans="1:9" ht="31.5">
      <c r="A11" s="29" t="s">
        <v>31</v>
      </c>
      <c r="B11" s="27">
        <v>303</v>
      </c>
      <c r="C11" s="28" t="s">
        <v>14</v>
      </c>
      <c r="D11" s="28" t="s">
        <v>26</v>
      </c>
      <c r="E11" s="28" t="s">
        <v>89</v>
      </c>
      <c r="F11" s="30"/>
      <c r="G11" s="26" t="str">
        <f t="shared" si="0"/>
        <v>645,8</v>
      </c>
      <c r="H11" s="26" t="str">
        <f t="shared" si="0"/>
        <v>645,8</v>
      </c>
      <c r="I11" s="26">
        <f t="shared" si="0"/>
        <v>100</v>
      </c>
    </row>
    <row r="12" spans="1:9" ht="17.25" customHeight="1">
      <c r="A12" s="29" t="s">
        <v>55</v>
      </c>
      <c r="B12" s="27">
        <v>303</v>
      </c>
      <c r="C12" s="28" t="s">
        <v>14</v>
      </c>
      <c r="D12" s="28" t="s">
        <v>26</v>
      </c>
      <c r="E12" s="28" t="s">
        <v>90</v>
      </c>
      <c r="F12" s="30"/>
      <c r="G12" s="26" t="str">
        <f t="shared" si="0"/>
        <v>645,8</v>
      </c>
      <c r="H12" s="26" t="str">
        <f t="shared" si="0"/>
        <v>645,8</v>
      </c>
      <c r="I12" s="26">
        <f t="shared" si="0"/>
        <v>100</v>
      </c>
    </row>
    <row r="13" spans="1:9" ht="80.25" customHeight="1">
      <c r="A13" s="29" t="s">
        <v>91</v>
      </c>
      <c r="B13" s="27">
        <v>303</v>
      </c>
      <c r="C13" s="28" t="s">
        <v>14</v>
      </c>
      <c r="D13" s="28" t="s">
        <v>26</v>
      </c>
      <c r="E13" s="28" t="s">
        <v>90</v>
      </c>
      <c r="F13" s="30" t="s">
        <v>25</v>
      </c>
      <c r="G13" s="30" t="s">
        <v>209</v>
      </c>
      <c r="H13" s="30" t="s">
        <v>209</v>
      </c>
      <c r="I13" s="26">
        <f t="shared" ref="I13:I20" si="1">H13/G13*100</f>
        <v>100</v>
      </c>
    </row>
    <row r="14" spans="1:9" ht="66" customHeight="1">
      <c r="A14" s="29" t="s">
        <v>92</v>
      </c>
      <c r="B14" s="27">
        <v>303</v>
      </c>
      <c r="C14" s="28" t="s">
        <v>14</v>
      </c>
      <c r="D14" s="28" t="s">
        <v>20</v>
      </c>
      <c r="E14" s="28"/>
      <c r="F14" s="22"/>
      <c r="G14" s="40">
        <f t="shared" ref="G14:H16" si="2">G15</f>
        <v>1354.1000000000001</v>
      </c>
      <c r="H14" s="40">
        <f t="shared" si="2"/>
        <v>1329.9</v>
      </c>
      <c r="I14" s="26">
        <f t="shared" si="1"/>
        <v>98.212835093419983</v>
      </c>
    </row>
    <row r="15" spans="1:9" ht="66.75" customHeight="1">
      <c r="A15" s="29" t="s">
        <v>30</v>
      </c>
      <c r="B15" s="27">
        <v>303</v>
      </c>
      <c r="C15" s="28" t="s">
        <v>14</v>
      </c>
      <c r="D15" s="28" t="s">
        <v>20</v>
      </c>
      <c r="E15" s="28" t="s">
        <v>88</v>
      </c>
      <c r="F15" s="30"/>
      <c r="G15" s="26">
        <f t="shared" si="2"/>
        <v>1354.1000000000001</v>
      </c>
      <c r="H15" s="26">
        <f t="shared" si="2"/>
        <v>1329.9</v>
      </c>
      <c r="I15" s="26">
        <f t="shared" si="1"/>
        <v>98.212835093419983</v>
      </c>
    </row>
    <row r="16" spans="1:9" ht="31.5">
      <c r="A16" s="29" t="s">
        <v>31</v>
      </c>
      <c r="B16" s="27">
        <v>303</v>
      </c>
      <c r="C16" s="28" t="s">
        <v>14</v>
      </c>
      <c r="D16" s="28" t="s">
        <v>20</v>
      </c>
      <c r="E16" s="28" t="s">
        <v>89</v>
      </c>
      <c r="F16" s="30"/>
      <c r="G16" s="26">
        <f t="shared" si="2"/>
        <v>1354.1000000000001</v>
      </c>
      <c r="H16" s="26">
        <f t="shared" si="2"/>
        <v>1329.9</v>
      </c>
      <c r="I16" s="26">
        <f t="shared" si="1"/>
        <v>98.212835093419983</v>
      </c>
    </row>
    <row r="17" spans="1:9" ht="31.5">
      <c r="A17" s="29" t="s">
        <v>32</v>
      </c>
      <c r="B17" s="27">
        <v>303</v>
      </c>
      <c r="C17" s="28" t="s">
        <v>14</v>
      </c>
      <c r="D17" s="28" t="s">
        <v>20</v>
      </c>
      <c r="E17" s="28" t="s">
        <v>93</v>
      </c>
      <c r="F17" s="30"/>
      <c r="G17" s="26">
        <f>G18+G19+G20</f>
        <v>1354.1000000000001</v>
      </c>
      <c r="H17" s="26">
        <f>H18+H19+H20</f>
        <v>1329.9</v>
      </c>
      <c r="I17" s="26">
        <f t="shared" si="1"/>
        <v>98.212835093419983</v>
      </c>
    </row>
    <row r="18" spans="1:9" ht="79.5" customHeight="1">
      <c r="A18" s="29" t="s">
        <v>91</v>
      </c>
      <c r="B18" s="27">
        <v>303</v>
      </c>
      <c r="C18" s="28" t="s">
        <v>14</v>
      </c>
      <c r="D18" s="28" t="s">
        <v>20</v>
      </c>
      <c r="E18" s="28" t="s">
        <v>93</v>
      </c>
      <c r="F18" s="30" t="s">
        <v>25</v>
      </c>
      <c r="G18" s="30" t="s">
        <v>210</v>
      </c>
      <c r="H18" s="30" t="s">
        <v>210</v>
      </c>
      <c r="I18" s="26">
        <f t="shared" si="1"/>
        <v>100</v>
      </c>
    </row>
    <row r="19" spans="1:9" ht="32.25" customHeight="1">
      <c r="A19" s="31" t="s">
        <v>17</v>
      </c>
      <c r="B19" s="32">
        <v>303</v>
      </c>
      <c r="C19" s="28" t="s">
        <v>14</v>
      </c>
      <c r="D19" s="28" t="s">
        <v>20</v>
      </c>
      <c r="E19" s="28" t="s">
        <v>93</v>
      </c>
      <c r="F19" s="30" t="s">
        <v>18</v>
      </c>
      <c r="G19" s="30" t="s">
        <v>211</v>
      </c>
      <c r="H19" s="30" t="s">
        <v>212</v>
      </c>
      <c r="I19" s="26">
        <f t="shared" si="1"/>
        <v>95.929203539823007</v>
      </c>
    </row>
    <row r="20" spans="1:9" ht="16.5" customHeight="1">
      <c r="A20" s="29" t="s">
        <v>94</v>
      </c>
      <c r="B20" s="27">
        <v>303</v>
      </c>
      <c r="C20" s="28" t="s">
        <v>14</v>
      </c>
      <c r="D20" s="28" t="s">
        <v>20</v>
      </c>
      <c r="E20" s="28" t="s">
        <v>93</v>
      </c>
      <c r="F20" s="30" t="s">
        <v>28</v>
      </c>
      <c r="G20" s="30" t="s">
        <v>192</v>
      </c>
      <c r="H20" s="30" t="s">
        <v>48</v>
      </c>
      <c r="I20" s="26">
        <f t="shared" si="1"/>
        <v>92.10526315789474</v>
      </c>
    </row>
    <row r="21" spans="1:9" ht="29.25" hidden="1" customHeight="1">
      <c r="A21" s="29" t="s">
        <v>56</v>
      </c>
      <c r="B21" s="27">
        <v>303</v>
      </c>
      <c r="C21" s="28" t="s">
        <v>14</v>
      </c>
      <c r="D21" s="28" t="s">
        <v>23</v>
      </c>
      <c r="E21" s="28"/>
      <c r="F21" s="30"/>
      <c r="G21" s="30"/>
      <c r="H21" s="30"/>
      <c r="I21" s="26" t="e">
        <f t="shared" ref="I21:I73" si="3">H21/G21*100</f>
        <v>#DIV/0!</v>
      </c>
    </row>
    <row r="22" spans="1:9" ht="84" hidden="1" customHeight="1">
      <c r="A22" s="29" t="s">
        <v>30</v>
      </c>
      <c r="B22" s="27">
        <v>303</v>
      </c>
      <c r="C22" s="28" t="s">
        <v>14</v>
      </c>
      <c r="D22" s="28" t="s">
        <v>23</v>
      </c>
      <c r="E22" s="28" t="s">
        <v>88</v>
      </c>
      <c r="F22" s="30"/>
      <c r="G22" s="30"/>
      <c r="H22" s="30"/>
      <c r="I22" s="26" t="e">
        <f t="shared" si="3"/>
        <v>#DIV/0!</v>
      </c>
    </row>
    <row r="23" spans="1:9" ht="34.5" hidden="1" customHeight="1">
      <c r="A23" s="29" t="s">
        <v>57</v>
      </c>
      <c r="B23" s="27">
        <v>303</v>
      </c>
      <c r="C23" s="28" t="s">
        <v>14</v>
      </c>
      <c r="D23" s="28" t="s">
        <v>23</v>
      </c>
      <c r="E23" s="28" t="s">
        <v>95</v>
      </c>
      <c r="F23" s="30"/>
      <c r="G23" s="30"/>
      <c r="H23" s="30"/>
      <c r="I23" s="26" t="e">
        <f t="shared" si="3"/>
        <v>#DIV/0!</v>
      </c>
    </row>
    <row r="24" spans="1:9" ht="46.5" hidden="1" customHeight="1">
      <c r="A24" s="29" t="s">
        <v>96</v>
      </c>
      <c r="B24" s="27">
        <v>303</v>
      </c>
      <c r="C24" s="28" t="s">
        <v>14</v>
      </c>
      <c r="D24" s="28" t="s">
        <v>23</v>
      </c>
      <c r="E24" s="28" t="s">
        <v>97</v>
      </c>
      <c r="F24" s="30"/>
      <c r="G24" s="30"/>
      <c r="H24" s="30"/>
      <c r="I24" s="26" t="e">
        <f t="shared" si="3"/>
        <v>#DIV/0!</v>
      </c>
    </row>
    <row r="25" spans="1:9" ht="48" hidden="1" customHeight="1">
      <c r="A25" s="29" t="s">
        <v>17</v>
      </c>
      <c r="B25" s="27">
        <v>303</v>
      </c>
      <c r="C25" s="28" t="s">
        <v>14</v>
      </c>
      <c r="D25" s="28" t="s">
        <v>23</v>
      </c>
      <c r="E25" s="28" t="s">
        <v>97</v>
      </c>
      <c r="F25" s="30" t="s">
        <v>18</v>
      </c>
      <c r="G25" s="30"/>
      <c r="H25" s="30"/>
      <c r="I25" s="26" t="e">
        <f t="shared" si="3"/>
        <v>#DIV/0!</v>
      </c>
    </row>
    <row r="26" spans="1:9" ht="48" hidden="1" customHeight="1">
      <c r="A26" s="29" t="s">
        <v>37</v>
      </c>
      <c r="B26" s="27">
        <v>303</v>
      </c>
      <c r="C26" s="28" t="s">
        <v>14</v>
      </c>
      <c r="D26" s="28" t="s">
        <v>36</v>
      </c>
      <c r="E26" s="28" t="s">
        <v>99</v>
      </c>
      <c r="F26" s="30"/>
      <c r="G26" s="26"/>
      <c r="H26" s="26"/>
      <c r="I26" s="26" t="e">
        <f t="shared" si="3"/>
        <v>#DIV/0!</v>
      </c>
    </row>
    <row r="27" spans="1:9" ht="48" hidden="1" customHeight="1">
      <c r="A27" s="29" t="s">
        <v>37</v>
      </c>
      <c r="B27" s="27">
        <v>303</v>
      </c>
      <c r="C27" s="28" t="s">
        <v>14</v>
      </c>
      <c r="D27" s="28" t="s">
        <v>36</v>
      </c>
      <c r="E27" s="28" t="s">
        <v>100</v>
      </c>
      <c r="F27" s="30"/>
      <c r="G27" s="26"/>
      <c r="H27" s="26"/>
      <c r="I27" s="26" t="e">
        <f t="shared" si="3"/>
        <v>#DIV/0!</v>
      </c>
    </row>
    <row r="28" spans="1:9" ht="48" hidden="1" customHeight="1">
      <c r="A28" s="29" t="s">
        <v>37</v>
      </c>
      <c r="B28" s="27">
        <v>303</v>
      </c>
      <c r="C28" s="28" t="s">
        <v>14</v>
      </c>
      <c r="D28" s="28" t="s">
        <v>36</v>
      </c>
      <c r="E28" s="28" t="s">
        <v>101</v>
      </c>
      <c r="F28" s="30"/>
      <c r="G28" s="26"/>
      <c r="H28" s="26"/>
      <c r="I28" s="26" t="e">
        <f t="shared" si="3"/>
        <v>#DIV/0!</v>
      </c>
    </row>
    <row r="29" spans="1:9" ht="48" hidden="1" customHeight="1">
      <c r="A29" s="29" t="s">
        <v>37</v>
      </c>
      <c r="B29" s="27">
        <v>303</v>
      </c>
      <c r="C29" s="28" t="s">
        <v>14</v>
      </c>
      <c r="D29" s="28" t="s">
        <v>36</v>
      </c>
      <c r="E29" s="28" t="s">
        <v>102</v>
      </c>
      <c r="F29" s="30" t="s">
        <v>38</v>
      </c>
      <c r="G29" s="26"/>
      <c r="H29" s="26"/>
      <c r="I29" s="26" t="e">
        <f t="shared" si="3"/>
        <v>#DIV/0!</v>
      </c>
    </row>
    <row r="30" spans="1:9" ht="48" customHeight="1">
      <c r="A30" s="29" t="s">
        <v>37</v>
      </c>
      <c r="B30" s="27">
        <v>303</v>
      </c>
      <c r="C30" s="22" t="s">
        <v>14</v>
      </c>
      <c r="D30" s="22" t="s">
        <v>36</v>
      </c>
      <c r="E30" s="22"/>
      <c r="F30" s="22"/>
      <c r="G30" s="26">
        <f t="shared" ref="G30:H33" si="4">G31</f>
        <v>0</v>
      </c>
      <c r="H30" s="26">
        <f t="shared" si="4"/>
        <v>0</v>
      </c>
      <c r="I30" s="26">
        <v>0</v>
      </c>
    </row>
    <row r="31" spans="1:9" ht="48" customHeight="1">
      <c r="A31" s="29" t="s">
        <v>189</v>
      </c>
      <c r="B31" s="27">
        <v>303</v>
      </c>
      <c r="C31" s="22" t="s">
        <v>14</v>
      </c>
      <c r="D31" s="22" t="s">
        <v>36</v>
      </c>
      <c r="E31" s="22" t="s">
        <v>100</v>
      </c>
      <c r="F31" s="22"/>
      <c r="G31" s="26">
        <f t="shared" si="4"/>
        <v>0</v>
      </c>
      <c r="H31" s="26">
        <f t="shared" si="4"/>
        <v>0</v>
      </c>
      <c r="I31" s="26">
        <v>0</v>
      </c>
    </row>
    <row r="32" spans="1:9" ht="48" customHeight="1">
      <c r="A32" s="29" t="s">
        <v>37</v>
      </c>
      <c r="B32" s="27">
        <v>303</v>
      </c>
      <c r="C32" s="22" t="s">
        <v>14</v>
      </c>
      <c r="D32" s="22" t="s">
        <v>36</v>
      </c>
      <c r="E32" s="28" t="s">
        <v>188</v>
      </c>
      <c r="F32" s="30"/>
      <c r="G32" s="26">
        <f t="shared" si="4"/>
        <v>0</v>
      </c>
      <c r="H32" s="26">
        <f t="shared" si="4"/>
        <v>0</v>
      </c>
      <c r="I32" s="26">
        <v>0</v>
      </c>
    </row>
    <row r="33" spans="1:9" ht="48" customHeight="1">
      <c r="A33" s="29" t="s">
        <v>190</v>
      </c>
      <c r="B33" s="27">
        <v>303</v>
      </c>
      <c r="C33" s="22" t="s">
        <v>14</v>
      </c>
      <c r="D33" s="22" t="s">
        <v>36</v>
      </c>
      <c r="E33" s="28" t="s">
        <v>102</v>
      </c>
      <c r="F33" s="30"/>
      <c r="G33" s="26">
        <f t="shared" si="4"/>
        <v>0</v>
      </c>
      <c r="H33" s="26">
        <f t="shared" si="4"/>
        <v>0</v>
      </c>
      <c r="I33" s="26">
        <v>0</v>
      </c>
    </row>
    <row r="34" spans="1:9" ht="48" customHeight="1">
      <c r="A34" s="29" t="s">
        <v>191</v>
      </c>
      <c r="B34" s="32">
        <v>303</v>
      </c>
      <c r="C34" s="22" t="s">
        <v>14</v>
      </c>
      <c r="D34" s="22" t="s">
        <v>36</v>
      </c>
      <c r="E34" s="28" t="s">
        <v>102</v>
      </c>
      <c r="F34" s="30" t="s">
        <v>98</v>
      </c>
      <c r="G34" s="26">
        <v>0</v>
      </c>
      <c r="H34" s="26">
        <v>0</v>
      </c>
      <c r="I34" s="26">
        <v>0</v>
      </c>
    </row>
    <row r="35" spans="1:9" ht="23.25" customHeight="1">
      <c r="A35" s="29" t="s">
        <v>15</v>
      </c>
      <c r="B35" s="27">
        <v>303</v>
      </c>
      <c r="C35" s="22" t="s">
        <v>14</v>
      </c>
      <c r="D35" s="22" t="s">
        <v>16</v>
      </c>
      <c r="E35" s="22"/>
      <c r="F35" s="22"/>
      <c r="G35" s="40">
        <f>G40</f>
        <v>108</v>
      </c>
      <c r="H35" s="40">
        <f>H40</f>
        <v>108</v>
      </c>
      <c r="I35" s="26">
        <f>H35/G35*100</f>
        <v>100</v>
      </c>
    </row>
    <row r="36" spans="1:9" ht="63.75" hidden="1" customHeight="1">
      <c r="A36" s="29" t="s">
        <v>30</v>
      </c>
      <c r="B36" s="32">
        <v>303</v>
      </c>
      <c r="C36" s="22" t="s">
        <v>14</v>
      </c>
      <c r="D36" s="22" t="s">
        <v>16</v>
      </c>
      <c r="E36" s="22" t="s">
        <v>108</v>
      </c>
      <c r="F36" s="22"/>
      <c r="G36" s="40"/>
      <c r="H36" s="40"/>
      <c r="I36" s="26" t="e">
        <f t="shared" si="3"/>
        <v>#DIV/0!</v>
      </c>
    </row>
    <row r="37" spans="1:9" ht="31.5" hidden="1">
      <c r="A37" s="29" t="s">
        <v>103</v>
      </c>
      <c r="B37" s="27">
        <v>303</v>
      </c>
      <c r="C37" s="22" t="s">
        <v>14</v>
      </c>
      <c r="D37" s="22" t="s">
        <v>16</v>
      </c>
      <c r="E37" s="22" t="s">
        <v>110</v>
      </c>
      <c r="F37" s="22"/>
      <c r="G37" s="26"/>
      <c r="H37" s="26"/>
      <c r="I37" s="26" t="e">
        <f t="shared" si="3"/>
        <v>#DIV/0!</v>
      </c>
    </row>
    <row r="38" spans="1:9" ht="18" hidden="1" customHeight="1">
      <c r="A38" s="29" t="s">
        <v>39</v>
      </c>
      <c r="B38" s="32">
        <v>303</v>
      </c>
      <c r="C38" s="22" t="s">
        <v>14</v>
      </c>
      <c r="D38" s="22" t="s">
        <v>16</v>
      </c>
      <c r="E38" s="22" t="s">
        <v>110</v>
      </c>
      <c r="F38" s="22" t="s">
        <v>45</v>
      </c>
      <c r="G38" s="26"/>
      <c r="H38" s="26"/>
      <c r="I38" s="26" t="e">
        <f t="shared" si="3"/>
        <v>#DIV/0!</v>
      </c>
    </row>
    <row r="39" spans="1:9" ht="32.25" hidden="1" customHeight="1">
      <c r="A39" s="31" t="s">
        <v>17</v>
      </c>
      <c r="B39" s="32">
        <v>303</v>
      </c>
      <c r="C39" s="22" t="s">
        <v>14</v>
      </c>
      <c r="D39" s="22" t="s">
        <v>16</v>
      </c>
      <c r="E39" s="28" t="s">
        <v>105</v>
      </c>
      <c r="F39" s="30" t="s">
        <v>18</v>
      </c>
      <c r="G39" s="26"/>
      <c r="H39" s="26"/>
      <c r="I39" s="26" t="e">
        <f t="shared" si="3"/>
        <v>#DIV/0!</v>
      </c>
    </row>
    <row r="40" spans="1:9" ht="48" customHeight="1">
      <c r="A40" s="31" t="s">
        <v>106</v>
      </c>
      <c r="B40" s="27">
        <v>303</v>
      </c>
      <c r="C40" s="22" t="s">
        <v>14</v>
      </c>
      <c r="D40" s="22" t="s">
        <v>16</v>
      </c>
      <c r="E40" s="22" t="s">
        <v>107</v>
      </c>
      <c r="F40" s="22"/>
      <c r="G40" s="40">
        <f t="shared" ref="G40:H41" si="5">G41</f>
        <v>108</v>
      </c>
      <c r="H40" s="40">
        <f t="shared" si="5"/>
        <v>108</v>
      </c>
      <c r="I40" s="26">
        <f t="shared" si="3"/>
        <v>100</v>
      </c>
    </row>
    <row r="41" spans="1:9" ht="18.75" customHeight="1">
      <c r="A41" s="29" t="s">
        <v>46</v>
      </c>
      <c r="B41" s="32">
        <v>303</v>
      </c>
      <c r="C41" s="22" t="s">
        <v>14</v>
      </c>
      <c r="D41" s="22" t="s">
        <v>16</v>
      </c>
      <c r="E41" s="22" t="s">
        <v>108</v>
      </c>
      <c r="F41" s="22"/>
      <c r="G41" s="40">
        <f t="shared" si="5"/>
        <v>108</v>
      </c>
      <c r="H41" s="40">
        <f t="shared" si="5"/>
        <v>108</v>
      </c>
      <c r="I41" s="26">
        <f t="shared" si="3"/>
        <v>100</v>
      </c>
    </row>
    <row r="42" spans="1:9" ht="112.5" customHeight="1">
      <c r="A42" s="29" t="s">
        <v>109</v>
      </c>
      <c r="B42" s="27">
        <v>303</v>
      </c>
      <c r="C42" s="22" t="s">
        <v>14</v>
      </c>
      <c r="D42" s="22" t="s">
        <v>16</v>
      </c>
      <c r="E42" s="22" t="s">
        <v>110</v>
      </c>
      <c r="F42" s="22"/>
      <c r="G42" s="40">
        <f>G43</f>
        <v>108</v>
      </c>
      <c r="H42" s="40">
        <f>H43</f>
        <v>108</v>
      </c>
      <c r="I42" s="26">
        <f>H42/G42*100</f>
        <v>100</v>
      </c>
    </row>
    <row r="43" spans="1:9" ht="17.25" customHeight="1">
      <c r="A43" s="31" t="s">
        <v>44</v>
      </c>
      <c r="B43" s="32">
        <v>303</v>
      </c>
      <c r="C43" s="22" t="s">
        <v>14</v>
      </c>
      <c r="D43" s="22" t="s">
        <v>16</v>
      </c>
      <c r="E43" s="22" t="s">
        <v>110</v>
      </c>
      <c r="F43" s="22" t="s">
        <v>45</v>
      </c>
      <c r="G43" s="40">
        <v>108</v>
      </c>
      <c r="H43" s="40">
        <v>108</v>
      </c>
      <c r="I43" s="26">
        <f t="shared" si="3"/>
        <v>100</v>
      </c>
    </row>
    <row r="44" spans="1:9">
      <c r="A44" s="29" t="s">
        <v>40</v>
      </c>
      <c r="B44" s="27">
        <v>303</v>
      </c>
      <c r="C44" s="22" t="s">
        <v>26</v>
      </c>
      <c r="D44" s="22"/>
      <c r="E44" s="28"/>
      <c r="F44" s="30"/>
      <c r="G44" s="26">
        <f t="shared" ref="G44:H47" si="6">G45</f>
        <v>229.5</v>
      </c>
      <c r="H44" s="26">
        <f t="shared" si="6"/>
        <v>229.5</v>
      </c>
      <c r="I44" s="26">
        <f>H44/G44*100</f>
        <v>100</v>
      </c>
    </row>
    <row r="45" spans="1:9" ht="18" customHeight="1">
      <c r="A45" s="29" t="s">
        <v>41</v>
      </c>
      <c r="B45" s="27">
        <v>303</v>
      </c>
      <c r="C45" s="22" t="s">
        <v>26</v>
      </c>
      <c r="D45" s="22" t="s">
        <v>27</v>
      </c>
      <c r="E45" s="28"/>
      <c r="F45" s="30"/>
      <c r="G45" s="26">
        <f t="shared" si="6"/>
        <v>229.5</v>
      </c>
      <c r="H45" s="26">
        <f t="shared" si="6"/>
        <v>229.5</v>
      </c>
      <c r="I45" s="26">
        <f t="shared" si="3"/>
        <v>100</v>
      </c>
    </row>
    <row r="46" spans="1:9" ht="63.75" customHeight="1">
      <c r="A46" s="29" t="s">
        <v>30</v>
      </c>
      <c r="B46" s="27">
        <v>303</v>
      </c>
      <c r="C46" s="22" t="s">
        <v>26</v>
      </c>
      <c r="D46" s="22" t="s">
        <v>27</v>
      </c>
      <c r="E46" s="28" t="s">
        <v>88</v>
      </c>
      <c r="F46" s="30"/>
      <c r="G46" s="26">
        <f t="shared" si="6"/>
        <v>229.5</v>
      </c>
      <c r="H46" s="26">
        <f t="shared" si="6"/>
        <v>229.5</v>
      </c>
      <c r="I46" s="26">
        <f t="shared" si="3"/>
        <v>100</v>
      </c>
    </row>
    <row r="47" spans="1:9" ht="31.5">
      <c r="A47" s="29" t="s">
        <v>33</v>
      </c>
      <c r="B47" s="27">
        <v>303</v>
      </c>
      <c r="C47" s="22" t="s">
        <v>26</v>
      </c>
      <c r="D47" s="22" t="s">
        <v>27</v>
      </c>
      <c r="E47" s="28" t="s">
        <v>104</v>
      </c>
      <c r="F47" s="30"/>
      <c r="G47" s="26">
        <f t="shared" si="6"/>
        <v>229.5</v>
      </c>
      <c r="H47" s="26">
        <f t="shared" si="6"/>
        <v>229.5</v>
      </c>
      <c r="I47" s="26">
        <f t="shared" si="3"/>
        <v>100</v>
      </c>
    </row>
    <row r="48" spans="1:9" ht="47.25">
      <c r="A48" s="29" t="s">
        <v>111</v>
      </c>
      <c r="B48" s="27">
        <v>303</v>
      </c>
      <c r="C48" s="22" t="s">
        <v>26</v>
      </c>
      <c r="D48" s="22" t="s">
        <v>27</v>
      </c>
      <c r="E48" s="28" t="s">
        <v>112</v>
      </c>
      <c r="F48" s="30"/>
      <c r="G48" s="26">
        <f>G49+G50</f>
        <v>229.5</v>
      </c>
      <c r="H48" s="26">
        <f>H49+H50</f>
        <v>229.5</v>
      </c>
      <c r="I48" s="26">
        <f t="shared" si="3"/>
        <v>100</v>
      </c>
    </row>
    <row r="49" spans="1:9" ht="80.25" customHeight="1">
      <c r="A49" s="29" t="s">
        <v>91</v>
      </c>
      <c r="B49" s="27">
        <v>303</v>
      </c>
      <c r="C49" s="22" t="s">
        <v>26</v>
      </c>
      <c r="D49" s="22" t="s">
        <v>27</v>
      </c>
      <c r="E49" s="28" t="s">
        <v>112</v>
      </c>
      <c r="F49" s="30" t="s">
        <v>25</v>
      </c>
      <c r="G49" s="26">
        <v>187.3</v>
      </c>
      <c r="H49" s="26">
        <v>187.3</v>
      </c>
      <c r="I49" s="26">
        <f t="shared" si="3"/>
        <v>100</v>
      </c>
    </row>
    <row r="50" spans="1:9" ht="34.5" customHeight="1">
      <c r="A50" s="31" t="s">
        <v>17</v>
      </c>
      <c r="B50" s="32">
        <v>303</v>
      </c>
      <c r="C50" s="22" t="s">
        <v>26</v>
      </c>
      <c r="D50" s="22" t="s">
        <v>27</v>
      </c>
      <c r="E50" s="28" t="s">
        <v>112</v>
      </c>
      <c r="F50" s="30" t="s">
        <v>18</v>
      </c>
      <c r="G50" s="26">
        <v>42.2</v>
      </c>
      <c r="H50" s="26">
        <v>42.2</v>
      </c>
      <c r="I50" s="26">
        <f t="shared" si="3"/>
        <v>100</v>
      </c>
    </row>
    <row r="51" spans="1:9" ht="48.75" hidden="1" customHeight="1">
      <c r="A51" s="31" t="s">
        <v>106</v>
      </c>
      <c r="B51" s="32">
        <v>303</v>
      </c>
      <c r="C51" s="22" t="s">
        <v>27</v>
      </c>
      <c r="D51" s="22" t="s">
        <v>35</v>
      </c>
      <c r="E51" s="28" t="s">
        <v>107</v>
      </c>
      <c r="F51" s="30"/>
      <c r="G51" s="26"/>
      <c r="H51" s="26"/>
      <c r="I51" s="26" t="e">
        <f t="shared" si="3"/>
        <v>#DIV/0!</v>
      </c>
    </row>
    <row r="52" spans="1:9" ht="18" hidden="1" customHeight="1">
      <c r="A52" s="31" t="s">
        <v>46</v>
      </c>
      <c r="B52" s="32">
        <v>303</v>
      </c>
      <c r="C52" s="22" t="s">
        <v>27</v>
      </c>
      <c r="D52" s="22" t="s">
        <v>35</v>
      </c>
      <c r="E52" s="28" t="s">
        <v>108</v>
      </c>
      <c r="F52" s="30"/>
      <c r="G52" s="26"/>
      <c r="H52" s="26"/>
      <c r="I52" s="26" t="e">
        <f t="shared" si="3"/>
        <v>#DIV/0!</v>
      </c>
    </row>
    <row r="53" spans="1:9" ht="111" hidden="1" customHeight="1">
      <c r="A53" s="31" t="s">
        <v>109</v>
      </c>
      <c r="B53" s="32">
        <v>303</v>
      </c>
      <c r="C53" s="22" t="s">
        <v>27</v>
      </c>
      <c r="D53" s="22" t="s">
        <v>35</v>
      </c>
      <c r="E53" s="28" t="s">
        <v>110</v>
      </c>
      <c r="F53" s="30"/>
      <c r="G53" s="26"/>
      <c r="H53" s="26"/>
      <c r="I53" s="26" t="e">
        <f t="shared" si="3"/>
        <v>#DIV/0!</v>
      </c>
    </row>
    <row r="54" spans="1:9" ht="33" hidden="1" customHeight="1">
      <c r="A54" s="31" t="s">
        <v>17</v>
      </c>
      <c r="B54" s="32">
        <v>303</v>
      </c>
      <c r="C54" s="22" t="s">
        <v>27</v>
      </c>
      <c r="D54" s="22" t="s">
        <v>35</v>
      </c>
      <c r="E54" s="28" t="s">
        <v>110</v>
      </c>
      <c r="F54" s="30" t="s">
        <v>18</v>
      </c>
      <c r="G54" s="26"/>
      <c r="H54" s="26"/>
      <c r="I54" s="26" t="e">
        <f t="shared" si="3"/>
        <v>#DIV/0!</v>
      </c>
    </row>
    <row r="55" spans="1:9" ht="33" customHeight="1">
      <c r="A55" s="31" t="s">
        <v>42</v>
      </c>
      <c r="B55" s="32">
        <v>303</v>
      </c>
      <c r="C55" s="22" t="s">
        <v>27</v>
      </c>
      <c r="D55" s="22"/>
      <c r="E55" s="28"/>
      <c r="F55" s="30"/>
      <c r="G55" s="26">
        <f>G60+G64+G57</f>
        <v>5383</v>
      </c>
      <c r="H55" s="26">
        <f>H60+H64+H57</f>
        <v>3514.2</v>
      </c>
      <c r="I55" s="26">
        <f t="shared" si="3"/>
        <v>65.28329927549693</v>
      </c>
    </row>
    <row r="56" spans="1:9" ht="47.25" customHeight="1">
      <c r="A56" s="31" t="s">
        <v>43</v>
      </c>
      <c r="B56" s="32">
        <v>303</v>
      </c>
      <c r="C56" s="22" t="s">
        <v>27</v>
      </c>
      <c r="D56" s="22" t="s">
        <v>35</v>
      </c>
      <c r="E56" s="28"/>
      <c r="F56" s="30"/>
      <c r="G56" s="26">
        <f>G60+G57</f>
        <v>5358</v>
      </c>
      <c r="H56" s="26">
        <f>H60+H57</f>
        <v>3489.2</v>
      </c>
      <c r="I56" s="26">
        <f>I60</f>
        <v>100</v>
      </c>
    </row>
    <row r="57" spans="1:9" ht="47.25" customHeight="1">
      <c r="A57" s="31" t="s">
        <v>195</v>
      </c>
      <c r="B57" s="32">
        <v>303</v>
      </c>
      <c r="C57" s="22" t="s">
        <v>27</v>
      </c>
      <c r="D57" s="22" t="s">
        <v>35</v>
      </c>
      <c r="E57" s="28" t="s">
        <v>193</v>
      </c>
      <c r="F57" s="30"/>
      <c r="G57" s="26">
        <f t="shared" ref="G57:I58" si="7">G58</f>
        <v>5176</v>
      </c>
      <c r="H57" s="26">
        <f t="shared" si="7"/>
        <v>3307.2</v>
      </c>
      <c r="I57" s="26">
        <f t="shared" si="7"/>
        <v>0</v>
      </c>
    </row>
    <row r="58" spans="1:9" ht="47.25" customHeight="1">
      <c r="A58" s="31" t="s">
        <v>196</v>
      </c>
      <c r="B58" s="32">
        <v>303</v>
      </c>
      <c r="C58" s="22" t="s">
        <v>27</v>
      </c>
      <c r="D58" s="22" t="s">
        <v>35</v>
      </c>
      <c r="E58" s="28" t="s">
        <v>194</v>
      </c>
      <c r="F58" s="30"/>
      <c r="G58" s="26">
        <f t="shared" si="7"/>
        <v>5176</v>
      </c>
      <c r="H58" s="26">
        <f t="shared" si="7"/>
        <v>3307.2</v>
      </c>
      <c r="I58" s="26">
        <f t="shared" si="7"/>
        <v>0</v>
      </c>
    </row>
    <row r="59" spans="1:9" ht="47.25" customHeight="1">
      <c r="A59" s="31" t="s">
        <v>17</v>
      </c>
      <c r="B59" s="32">
        <v>303</v>
      </c>
      <c r="C59" s="22" t="s">
        <v>27</v>
      </c>
      <c r="D59" s="22" t="s">
        <v>35</v>
      </c>
      <c r="E59" s="28" t="s">
        <v>194</v>
      </c>
      <c r="F59" s="30" t="s">
        <v>18</v>
      </c>
      <c r="G59" s="26">
        <v>5176</v>
      </c>
      <c r="H59" s="26">
        <v>3307.2</v>
      </c>
      <c r="I59" s="26">
        <v>0</v>
      </c>
    </row>
    <row r="60" spans="1:9" ht="47.25" customHeight="1">
      <c r="A60" s="31" t="s">
        <v>106</v>
      </c>
      <c r="B60" s="32">
        <v>303</v>
      </c>
      <c r="C60" s="22" t="s">
        <v>27</v>
      </c>
      <c r="D60" s="22" t="s">
        <v>35</v>
      </c>
      <c r="E60" s="28" t="s">
        <v>107</v>
      </c>
      <c r="F60" s="30"/>
      <c r="G60" s="26">
        <f>G63</f>
        <v>182</v>
      </c>
      <c r="H60" s="26">
        <f>H61</f>
        <v>182</v>
      </c>
      <c r="I60" s="26">
        <f t="shared" si="3"/>
        <v>100</v>
      </c>
    </row>
    <row r="61" spans="1:9" ht="66" customHeight="1">
      <c r="A61" s="31" t="s">
        <v>46</v>
      </c>
      <c r="B61" s="32">
        <v>303</v>
      </c>
      <c r="C61" s="22" t="s">
        <v>27</v>
      </c>
      <c r="D61" s="22" t="s">
        <v>35</v>
      </c>
      <c r="E61" s="28" t="s">
        <v>108</v>
      </c>
      <c r="F61" s="30"/>
      <c r="G61" s="26">
        <f t="shared" ref="G61:H61" si="8">G62</f>
        <v>182</v>
      </c>
      <c r="H61" s="26">
        <f t="shared" si="8"/>
        <v>182</v>
      </c>
      <c r="I61" s="26">
        <f t="shared" si="3"/>
        <v>100</v>
      </c>
    </row>
    <row r="62" spans="1:9" ht="33" customHeight="1">
      <c r="A62" s="31" t="s">
        <v>113</v>
      </c>
      <c r="B62" s="32">
        <v>303</v>
      </c>
      <c r="C62" s="22" t="s">
        <v>27</v>
      </c>
      <c r="D62" s="22" t="s">
        <v>35</v>
      </c>
      <c r="E62" s="28" t="s">
        <v>110</v>
      </c>
      <c r="F62" s="30"/>
      <c r="G62" s="26">
        <f>G63</f>
        <v>182</v>
      </c>
      <c r="H62" s="26">
        <f>H63</f>
        <v>182</v>
      </c>
      <c r="I62" s="26">
        <f t="shared" si="3"/>
        <v>100</v>
      </c>
    </row>
    <row r="63" spans="1:9" ht="33" customHeight="1">
      <c r="A63" s="31" t="s">
        <v>17</v>
      </c>
      <c r="B63" s="32">
        <v>303</v>
      </c>
      <c r="C63" s="22" t="s">
        <v>27</v>
      </c>
      <c r="D63" s="22" t="s">
        <v>35</v>
      </c>
      <c r="E63" s="28" t="s">
        <v>110</v>
      </c>
      <c r="F63" s="30" t="s">
        <v>18</v>
      </c>
      <c r="G63" s="26">
        <v>182</v>
      </c>
      <c r="H63" s="26">
        <v>182</v>
      </c>
      <c r="I63" s="26">
        <f t="shared" si="3"/>
        <v>100</v>
      </c>
    </row>
    <row r="64" spans="1:9" ht="33" customHeight="1">
      <c r="A64" s="31" t="s">
        <v>47</v>
      </c>
      <c r="B64" s="32">
        <v>303</v>
      </c>
      <c r="C64" s="22" t="s">
        <v>27</v>
      </c>
      <c r="D64" s="22" t="s">
        <v>48</v>
      </c>
      <c r="E64" s="28"/>
      <c r="F64" s="30"/>
      <c r="G64" s="26">
        <f t="shared" ref="G64:H67" si="9">G65</f>
        <v>25</v>
      </c>
      <c r="H64" s="26">
        <f t="shared" si="9"/>
        <v>25</v>
      </c>
      <c r="I64" s="26">
        <f t="shared" si="3"/>
        <v>100</v>
      </c>
    </row>
    <row r="65" spans="1:9" ht="33" customHeight="1">
      <c r="A65" s="31" t="s">
        <v>106</v>
      </c>
      <c r="B65" s="32">
        <v>303</v>
      </c>
      <c r="C65" s="22" t="s">
        <v>27</v>
      </c>
      <c r="D65" s="22" t="s">
        <v>48</v>
      </c>
      <c r="E65" s="28" t="s">
        <v>107</v>
      </c>
      <c r="F65" s="30"/>
      <c r="G65" s="26">
        <f t="shared" si="9"/>
        <v>25</v>
      </c>
      <c r="H65" s="26">
        <f t="shared" si="9"/>
        <v>25</v>
      </c>
      <c r="I65" s="26">
        <f t="shared" si="3"/>
        <v>100</v>
      </c>
    </row>
    <row r="66" spans="1:9" ht="33" customHeight="1">
      <c r="A66" s="31" t="s">
        <v>46</v>
      </c>
      <c r="B66" s="32">
        <v>303</v>
      </c>
      <c r="C66" s="22" t="s">
        <v>27</v>
      </c>
      <c r="D66" s="22" t="s">
        <v>48</v>
      </c>
      <c r="E66" s="28" t="s">
        <v>108</v>
      </c>
      <c r="F66" s="30"/>
      <c r="G66" s="26">
        <f t="shared" si="9"/>
        <v>25</v>
      </c>
      <c r="H66" s="26">
        <f t="shared" si="9"/>
        <v>25</v>
      </c>
      <c r="I66" s="26">
        <f t="shared" si="3"/>
        <v>100</v>
      </c>
    </row>
    <row r="67" spans="1:9" ht="116.25" customHeight="1">
      <c r="A67" s="31" t="s">
        <v>113</v>
      </c>
      <c r="B67" s="32">
        <v>303</v>
      </c>
      <c r="C67" s="22" t="s">
        <v>27</v>
      </c>
      <c r="D67" s="22" t="s">
        <v>48</v>
      </c>
      <c r="E67" s="28" t="s">
        <v>110</v>
      </c>
      <c r="F67" s="30"/>
      <c r="G67" s="26">
        <f t="shared" si="9"/>
        <v>25</v>
      </c>
      <c r="H67" s="26">
        <f t="shared" si="9"/>
        <v>25</v>
      </c>
      <c r="I67" s="26">
        <f>H67/G67*100</f>
        <v>100</v>
      </c>
    </row>
    <row r="68" spans="1:9" ht="33" customHeight="1">
      <c r="A68" s="31" t="s">
        <v>17</v>
      </c>
      <c r="B68" s="32">
        <v>303</v>
      </c>
      <c r="C68" s="22" t="s">
        <v>27</v>
      </c>
      <c r="D68" s="22" t="s">
        <v>48</v>
      </c>
      <c r="E68" s="28" t="s">
        <v>110</v>
      </c>
      <c r="F68" s="30" t="s">
        <v>18</v>
      </c>
      <c r="G68" s="26">
        <v>25</v>
      </c>
      <c r="H68" s="26">
        <v>25</v>
      </c>
      <c r="I68" s="26">
        <f t="shared" si="3"/>
        <v>100</v>
      </c>
    </row>
    <row r="69" spans="1:9">
      <c r="A69" s="31" t="s">
        <v>19</v>
      </c>
      <c r="B69" s="32">
        <v>303</v>
      </c>
      <c r="C69" s="22" t="s">
        <v>20</v>
      </c>
      <c r="D69" s="22"/>
      <c r="E69" s="28"/>
      <c r="F69" s="30"/>
      <c r="G69" s="26">
        <f>G74</f>
        <v>2365.8000000000002</v>
      </c>
      <c r="H69" s="26">
        <f>H74</f>
        <v>2160.3999999999996</v>
      </c>
      <c r="I69" s="26">
        <f>H69/G69*100</f>
        <v>91.317947417364081</v>
      </c>
    </row>
    <row r="70" spans="1:9" ht="12.75" hidden="1" customHeight="1">
      <c r="A70" s="31" t="s">
        <v>21</v>
      </c>
      <c r="B70" s="32">
        <v>303</v>
      </c>
      <c r="C70" s="22" t="s">
        <v>20</v>
      </c>
      <c r="D70" s="22" t="s">
        <v>22</v>
      </c>
      <c r="E70" s="28"/>
      <c r="F70" s="30"/>
      <c r="G70" s="26"/>
      <c r="H70" s="26"/>
      <c r="I70" s="26" t="e">
        <f t="shared" si="3"/>
        <v>#DIV/0!</v>
      </c>
    </row>
    <row r="71" spans="1:9" ht="59.25" hidden="1" customHeight="1">
      <c r="A71" s="29" t="s">
        <v>114</v>
      </c>
      <c r="B71" s="32">
        <v>303</v>
      </c>
      <c r="C71" s="33" t="s">
        <v>20</v>
      </c>
      <c r="D71" s="28" t="s">
        <v>22</v>
      </c>
      <c r="E71" s="28" t="s">
        <v>115</v>
      </c>
      <c r="F71" s="30"/>
      <c r="G71" s="26"/>
      <c r="H71" s="26"/>
      <c r="I71" s="26" t="e">
        <f t="shared" si="3"/>
        <v>#DIV/0!</v>
      </c>
    </row>
    <row r="72" spans="1:9" ht="43.5" hidden="1" customHeight="1">
      <c r="A72" s="31" t="s">
        <v>116</v>
      </c>
      <c r="B72" s="32">
        <v>303</v>
      </c>
      <c r="C72" s="22" t="s">
        <v>20</v>
      </c>
      <c r="D72" s="22" t="s">
        <v>22</v>
      </c>
      <c r="E72" s="28" t="s">
        <v>117</v>
      </c>
      <c r="F72" s="30"/>
      <c r="G72" s="26"/>
      <c r="H72" s="26"/>
      <c r="I72" s="26" t="e">
        <f t="shared" si="3"/>
        <v>#DIV/0!</v>
      </c>
    </row>
    <row r="73" spans="1:9" ht="42.75" hidden="1" customHeight="1">
      <c r="A73" s="31" t="s">
        <v>17</v>
      </c>
      <c r="B73" s="32">
        <v>303</v>
      </c>
      <c r="C73" s="22" t="s">
        <v>20</v>
      </c>
      <c r="D73" s="22" t="s">
        <v>22</v>
      </c>
      <c r="E73" s="28" t="s">
        <v>117</v>
      </c>
      <c r="F73" s="30" t="s">
        <v>18</v>
      </c>
      <c r="G73" s="26"/>
      <c r="H73" s="26"/>
      <c r="I73" s="26" t="e">
        <f t="shared" si="3"/>
        <v>#DIV/0!</v>
      </c>
    </row>
    <row r="74" spans="1:9">
      <c r="A74" s="31" t="s">
        <v>49</v>
      </c>
      <c r="B74" s="32">
        <v>303</v>
      </c>
      <c r="C74" s="22" t="s">
        <v>20</v>
      </c>
      <c r="D74" s="22" t="s">
        <v>29</v>
      </c>
      <c r="E74" s="28"/>
      <c r="F74" s="30"/>
      <c r="G74" s="26">
        <f>G84+G75+G80</f>
        <v>2365.8000000000002</v>
      </c>
      <c r="H74" s="26">
        <f>H84+H75+H81</f>
        <v>2160.3999999999996</v>
      </c>
      <c r="I74" s="26">
        <f>H74/G74*100</f>
        <v>91.317947417364081</v>
      </c>
    </row>
    <row r="75" spans="1:9" ht="63">
      <c r="A75" s="31" t="s">
        <v>195</v>
      </c>
      <c r="B75" s="32">
        <v>303</v>
      </c>
      <c r="C75" s="22" t="s">
        <v>20</v>
      </c>
      <c r="D75" s="22" t="s">
        <v>29</v>
      </c>
      <c r="E75" s="28" t="s">
        <v>193</v>
      </c>
      <c r="F75" s="30"/>
      <c r="G75" s="26">
        <f>G78+G76</f>
        <v>1979.7</v>
      </c>
      <c r="H75" s="26">
        <f>H78+H76</f>
        <v>1774.3</v>
      </c>
      <c r="I75" s="26">
        <f t="shared" ref="I75:I82" si="10">H75/G75*100</f>
        <v>89.624690609688329</v>
      </c>
    </row>
    <row r="76" spans="1:9">
      <c r="A76" s="76" t="s">
        <v>196</v>
      </c>
      <c r="B76" s="32">
        <v>303</v>
      </c>
      <c r="C76" s="22" t="s">
        <v>20</v>
      </c>
      <c r="D76" s="22" t="s">
        <v>29</v>
      </c>
      <c r="E76" s="28" t="s">
        <v>206</v>
      </c>
      <c r="F76" s="30"/>
      <c r="G76" s="26">
        <f>G77</f>
        <v>35</v>
      </c>
      <c r="H76" s="26">
        <f>H77</f>
        <v>35</v>
      </c>
      <c r="I76" s="26">
        <f t="shared" si="10"/>
        <v>100</v>
      </c>
    </row>
    <row r="77" spans="1:9" ht="22.5">
      <c r="A77" s="76" t="s">
        <v>17</v>
      </c>
      <c r="B77" s="32">
        <v>303</v>
      </c>
      <c r="C77" s="22" t="s">
        <v>20</v>
      </c>
      <c r="D77" s="22" t="s">
        <v>29</v>
      </c>
      <c r="E77" s="28" t="s">
        <v>206</v>
      </c>
      <c r="F77" s="30" t="s">
        <v>18</v>
      </c>
      <c r="G77" s="26">
        <v>35</v>
      </c>
      <c r="H77" s="26">
        <v>35</v>
      </c>
      <c r="I77" s="26">
        <f t="shared" si="10"/>
        <v>100</v>
      </c>
    </row>
    <row r="78" spans="1:9">
      <c r="A78" s="31" t="s">
        <v>201</v>
      </c>
      <c r="B78" s="32">
        <v>303</v>
      </c>
      <c r="C78" s="22" t="s">
        <v>20</v>
      </c>
      <c r="D78" s="22" t="s">
        <v>29</v>
      </c>
      <c r="E78" s="28" t="s">
        <v>197</v>
      </c>
      <c r="F78" s="30"/>
      <c r="G78" s="26">
        <f>G79</f>
        <v>1944.7</v>
      </c>
      <c r="H78" s="26">
        <f>H79</f>
        <v>1739.3</v>
      </c>
      <c r="I78" s="26">
        <f t="shared" si="10"/>
        <v>89.43795958245488</v>
      </c>
    </row>
    <row r="79" spans="1:9" ht="31.5">
      <c r="A79" s="31" t="s">
        <v>17</v>
      </c>
      <c r="B79" s="32">
        <v>303</v>
      </c>
      <c r="C79" s="22" t="s">
        <v>20</v>
      </c>
      <c r="D79" s="22" t="s">
        <v>29</v>
      </c>
      <c r="E79" s="28" t="s">
        <v>197</v>
      </c>
      <c r="F79" s="30" t="s">
        <v>18</v>
      </c>
      <c r="G79" s="26">
        <v>1944.7</v>
      </c>
      <c r="H79" s="26">
        <v>1739.3</v>
      </c>
      <c r="I79" s="26">
        <f t="shared" si="10"/>
        <v>89.43795958245488</v>
      </c>
    </row>
    <row r="80" spans="1:9" ht="31.5">
      <c r="A80" s="31" t="s">
        <v>202</v>
      </c>
      <c r="B80" s="32">
        <v>303</v>
      </c>
      <c r="C80" s="22" t="s">
        <v>20</v>
      </c>
      <c r="D80" s="22" t="s">
        <v>29</v>
      </c>
      <c r="E80" s="28" t="s">
        <v>198</v>
      </c>
      <c r="F80" s="30"/>
      <c r="G80" s="26">
        <f t="shared" ref="G80:H82" si="11">G81</f>
        <v>145</v>
      </c>
      <c r="H80" s="26">
        <f t="shared" si="11"/>
        <v>145</v>
      </c>
      <c r="I80" s="26">
        <f t="shared" si="10"/>
        <v>100</v>
      </c>
    </row>
    <row r="81" spans="1:9" ht="31.5">
      <c r="A81" s="31" t="s">
        <v>203</v>
      </c>
      <c r="B81" s="32">
        <v>303</v>
      </c>
      <c r="C81" s="22" t="s">
        <v>20</v>
      </c>
      <c r="D81" s="22" t="s">
        <v>29</v>
      </c>
      <c r="E81" s="28" t="s">
        <v>199</v>
      </c>
      <c r="F81" s="30"/>
      <c r="G81" s="26">
        <f t="shared" si="11"/>
        <v>145</v>
      </c>
      <c r="H81" s="26">
        <f t="shared" si="11"/>
        <v>145</v>
      </c>
      <c r="I81" s="26">
        <f t="shared" si="10"/>
        <v>100</v>
      </c>
    </row>
    <row r="82" spans="1:9" ht="47.25">
      <c r="A82" s="31" t="s">
        <v>204</v>
      </c>
      <c r="B82" s="32">
        <v>303</v>
      </c>
      <c r="C82" s="22" t="s">
        <v>20</v>
      </c>
      <c r="D82" s="22" t="s">
        <v>29</v>
      </c>
      <c r="E82" s="28" t="s">
        <v>200</v>
      </c>
      <c r="F82" s="30"/>
      <c r="G82" s="26">
        <f t="shared" si="11"/>
        <v>145</v>
      </c>
      <c r="H82" s="26">
        <f t="shared" si="11"/>
        <v>145</v>
      </c>
      <c r="I82" s="26">
        <f t="shared" si="10"/>
        <v>100</v>
      </c>
    </row>
    <row r="83" spans="1:9" ht="31.5">
      <c r="A83" s="31" t="s">
        <v>17</v>
      </c>
      <c r="B83" s="32">
        <v>303</v>
      </c>
      <c r="C83" s="22" t="s">
        <v>20</v>
      </c>
      <c r="D83" s="22" t="s">
        <v>29</v>
      </c>
      <c r="E83" s="28" t="s">
        <v>200</v>
      </c>
      <c r="F83" s="30" t="s">
        <v>18</v>
      </c>
      <c r="G83" s="26">
        <v>145</v>
      </c>
      <c r="H83" s="26">
        <v>145</v>
      </c>
      <c r="I83" s="26">
        <v>100</v>
      </c>
    </row>
    <row r="84" spans="1:9" ht="48" customHeight="1">
      <c r="A84" s="31" t="s">
        <v>106</v>
      </c>
      <c r="B84" s="32">
        <v>303</v>
      </c>
      <c r="C84" s="22" t="s">
        <v>20</v>
      </c>
      <c r="D84" s="22" t="s">
        <v>29</v>
      </c>
      <c r="E84" s="28" t="s">
        <v>107</v>
      </c>
      <c r="F84" s="30"/>
      <c r="G84" s="26">
        <f t="shared" ref="G84:H86" si="12">G85</f>
        <v>241.1</v>
      </c>
      <c r="H84" s="26">
        <f t="shared" si="12"/>
        <v>241.1</v>
      </c>
      <c r="I84" s="26">
        <f t="shared" ref="I84:I126" si="13">H84/G84*100</f>
        <v>100</v>
      </c>
    </row>
    <row r="85" spans="1:9" ht="18" customHeight="1">
      <c r="A85" s="31" t="s">
        <v>46</v>
      </c>
      <c r="B85" s="32">
        <v>303</v>
      </c>
      <c r="C85" s="22" t="s">
        <v>20</v>
      </c>
      <c r="D85" s="22" t="s">
        <v>29</v>
      </c>
      <c r="E85" s="28" t="s">
        <v>108</v>
      </c>
      <c r="F85" s="30"/>
      <c r="G85" s="26">
        <f t="shared" si="12"/>
        <v>241.1</v>
      </c>
      <c r="H85" s="26">
        <f t="shared" si="12"/>
        <v>241.1</v>
      </c>
      <c r="I85" s="26">
        <f t="shared" si="13"/>
        <v>100</v>
      </c>
    </row>
    <row r="86" spans="1:9" ht="112.5" customHeight="1">
      <c r="A86" s="31" t="s">
        <v>109</v>
      </c>
      <c r="B86" s="32">
        <v>303</v>
      </c>
      <c r="C86" s="22" t="s">
        <v>20</v>
      </c>
      <c r="D86" s="22" t="s">
        <v>29</v>
      </c>
      <c r="E86" s="28" t="s">
        <v>110</v>
      </c>
      <c r="F86" s="30"/>
      <c r="G86" s="26">
        <f t="shared" si="12"/>
        <v>241.1</v>
      </c>
      <c r="H86" s="26">
        <f t="shared" si="12"/>
        <v>241.1</v>
      </c>
      <c r="I86" s="26">
        <f t="shared" si="13"/>
        <v>100</v>
      </c>
    </row>
    <row r="87" spans="1:9" ht="33.75" customHeight="1">
      <c r="A87" s="31" t="s">
        <v>17</v>
      </c>
      <c r="B87" s="32">
        <v>303</v>
      </c>
      <c r="C87" s="22" t="s">
        <v>20</v>
      </c>
      <c r="D87" s="22" t="s">
        <v>29</v>
      </c>
      <c r="E87" s="28" t="s">
        <v>110</v>
      </c>
      <c r="F87" s="30" t="s">
        <v>18</v>
      </c>
      <c r="G87" s="26">
        <v>241.1</v>
      </c>
      <c r="H87" s="26">
        <v>241.1</v>
      </c>
      <c r="I87" s="26">
        <f t="shared" si="13"/>
        <v>100</v>
      </c>
    </row>
    <row r="88" spans="1:9" ht="16.5" customHeight="1">
      <c r="A88" s="31" t="s">
        <v>50</v>
      </c>
      <c r="B88" s="32">
        <v>303</v>
      </c>
      <c r="C88" s="22" t="s">
        <v>22</v>
      </c>
      <c r="D88" s="22"/>
      <c r="E88" s="28"/>
      <c r="F88" s="30"/>
      <c r="G88" s="26">
        <f>G89+G108</f>
        <v>7573.0999999999995</v>
      </c>
      <c r="H88" s="26">
        <f>H89+H108</f>
        <v>7322.9</v>
      </c>
      <c r="I88" s="26">
        <f t="shared" si="13"/>
        <v>96.696201027320384</v>
      </c>
    </row>
    <row r="89" spans="1:9">
      <c r="A89" s="31" t="s">
        <v>51</v>
      </c>
      <c r="B89" s="32">
        <v>303</v>
      </c>
      <c r="C89" s="22" t="s">
        <v>22</v>
      </c>
      <c r="D89" s="22" t="s">
        <v>26</v>
      </c>
      <c r="E89" s="28"/>
      <c r="F89" s="30"/>
      <c r="G89" s="26">
        <f>G103+G99+G94+G98</f>
        <v>7205.9999999999991</v>
      </c>
      <c r="H89" s="26">
        <f>H103+H99+H94+H97</f>
        <v>6955.7999999999993</v>
      </c>
      <c r="I89" s="26">
        <f t="shared" si="13"/>
        <v>96.52789342214821</v>
      </c>
    </row>
    <row r="90" spans="1:9" ht="31.5" hidden="1">
      <c r="A90" s="31" t="s">
        <v>59</v>
      </c>
      <c r="B90" s="32">
        <v>303</v>
      </c>
      <c r="C90" s="22" t="s">
        <v>22</v>
      </c>
      <c r="D90" s="22" t="s">
        <v>26</v>
      </c>
      <c r="E90" s="28" t="s">
        <v>118</v>
      </c>
      <c r="F90" s="30"/>
      <c r="G90" s="26"/>
      <c r="H90" s="26"/>
      <c r="I90" s="26" t="e">
        <f t="shared" si="13"/>
        <v>#DIV/0!</v>
      </c>
    </row>
    <row r="91" spans="1:9" ht="31.5" hidden="1">
      <c r="A91" s="31" t="s">
        <v>34</v>
      </c>
      <c r="B91" s="32">
        <v>303</v>
      </c>
      <c r="C91" s="22" t="s">
        <v>22</v>
      </c>
      <c r="D91" s="22" t="s">
        <v>26</v>
      </c>
      <c r="E91" s="28" t="s">
        <v>119</v>
      </c>
      <c r="F91" s="30"/>
      <c r="G91" s="26"/>
      <c r="H91" s="26"/>
      <c r="I91" s="26" t="e">
        <f t="shared" si="13"/>
        <v>#DIV/0!</v>
      </c>
    </row>
    <row r="92" spans="1:9" ht="18" hidden="1" customHeight="1">
      <c r="A92" s="31" t="s">
        <v>60</v>
      </c>
      <c r="B92" s="32">
        <v>303</v>
      </c>
      <c r="C92" s="22" t="s">
        <v>22</v>
      </c>
      <c r="D92" s="22" t="s">
        <v>26</v>
      </c>
      <c r="E92" s="28" t="s">
        <v>120</v>
      </c>
      <c r="F92" s="30"/>
      <c r="G92" s="26"/>
      <c r="H92" s="26"/>
      <c r="I92" s="26" t="e">
        <f t="shared" si="13"/>
        <v>#DIV/0!</v>
      </c>
    </row>
    <row r="93" spans="1:9" ht="33" hidden="1" customHeight="1">
      <c r="A93" s="31" t="s">
        <v>17</v>
      </c>
      <c r="B93" s="32">
        <v>303</v>
      </c>
      <c r="C93" s="22" t="s">
        <v>22</v>
      </c>
      <c r="D93" s="22" t="s">
        <v>26</v>
      </c>
      <c r="E93" s="28" t="s">
        <v>120</v>
      </c>
      <c r="F93" s="30" t="s">
        <v>18</v>
      </c>
      <c r="G93" s="26"/>
      <c r="H93" s="26"/>
      <c r="I93" s="26" t="e">
        <f t="shared" si="13"/>
        <v>#DIV/0!</v>
      </c>
    </row>
    <row r="94" spans="1:9" ht="33" customHeight="1">
      <c r="A94" s="76" t="s">
        <v>195</v>
      </c>
      <c r="B94" s="32">
        <v>303</v>
      </c>
      <c r="C94" s="22" t="s">
        <v>22</v>
      </c>
      <c r="D94" s="22" t="s">
        <v>26</v>
      </c>
      <c r="E94" s="28" t="s">
        <v>193</v>
      </c>
      <c r="F94" s="30"/>
      <c r="G94" s="26">
        <f>G95</f>
        <v>2651.7</v>
      </c>
      <c r="H94" s="26">
        <f>H95</f>
        <v>2651.7</v>
      </c>
      <c r="I94" s="26">
        <f t="shared" si="13"/>
        <v>100</v>
      </c>
    </row>
    <row r="95" spans="1:9" ht="33" customHeight="1">
      <c r="A95" s="76" t="s">
        <v>207</v>
      </c>
      <c r="B95" s="32">
        <v>303</v>
      </c>
      <c r="C95" s="22" t="s">
        <v>22</v>
      </c>
      <c r="D95" s="22" t="s">
        <v>26</v>
      </c>
      <c r="E95" s="28" t="s">
        <v>208</v>
      </c>
      <c r="F95" s="30"/>
      <c r="G95" s="26">
        <f>G96</f>
        <v>2651.7</v>
      </c>
      <c r="H95" s="26">
        <f>H96</f>
        <v>2651.7</v>
      </c>
      <c r="I95" s="26">
        <f t="shared" si="13"/>
        <v>100</v>
      </c>
    </row>
    <row r="96" spans="1:9" ht="33" customHeight="1">
      <c r="A96" s="76" t="s">
        <v>17</v>
      </c>
      <c r="B96" s="32">
        <v>303</v>
      </c>
      <c r="C96" s="22" t="s">
        <v>22</v>
      </c>
      <c r="D96" s="22" t="s">
        <v>26</v>
      </c>
      <c r="E96" s="28" t="s">
        <v>208</v>
      </c>
      <c r="F96" s="30" t="s">
        <v>18</v>
      </c>
      <c r="G96" s="26">
        <v>2651.7</v>
      </c>
      <c r="H96" s="26">
        <v>2651.7</v>
      </c>
      <c r="I96" s="26">
        <f t="shared" si="13"/>
        <v>100</v>
      </c>
    </row>
    <row r="97" spans="1:9" ht="33" customHeight="1">
      <c r="A97" s="77"/>
      <c r="B97" s="32">
        <v>303</v>
      </c>
      <c r="C97" s="22" t="s">
        <v>22</v>
      </c>
      <c r="D97" s="22" t="s">
        <v>26</v>
      </c>
      <c r="E97" s="28" t="s">
        <v>213</v>
      </c>
      <c r="F97" s="30"/>
      <c r="G97" s="26">
        <f>G98</f>
        <v>2925.2</v>
      </c>
      <c r="H97" s="26">
        <f>H98</f>
        <v>2863</v>
      </c>
      <c r="I97" s="26">
        <f t="shared" si="13"/>
        <v>97.873649664980178</v>
      </c>
    </row>
    <row r="98" spans="1:9" ht="33" customHeight="1">
      <c r="A98" s="77"/>
      <c r="B98" s="32">
        <v>303</v>
      </c>
      <c r="C98" s="22" t="s">
        <v>22</v>
      </c>
      <c r="D98" s="22" t="s">
        <v>26</v>
      </c>
      <c r="E98" s="28" t="s">
        <v>213</v>
      </c>
      <c r="F98" s="30" t="s">
        <v>18</v>
      </c>
      <c r="G98" s="26">
        <v>2925.2</v>
      </c>
      <c r="H98" s="26">
        <v>2863</v>
      </c>
      <c r="I98" s="26">
        <f t="shared" si="13"/>
        <v>97.873649664980178</v>
      </c>
    </row>
    <row r="99" spans="1:9" ht="33" customHeight="1">
      <c r="A99" s="31" t="s">
        <v>59</v>
      </c>
      <c r="B99" s="32">
        <v>303</v>
      </c>
      <c r="C99" s="22" t="s">
        <v>22</v>
      </c>
      <c r="D99" s="22" t="s">
        <v>26</v>
      </c>
      <c r="E99" s="28" t="s">
        <v>118</v>
      </c>
      <c r="F99" s="30"/>
      <c r="G99" s="26">
        <f t="shared" ref="G99:H101" si="14">G100</f>
        <v>9</v>
      </c>
      <c r="H99" s="26">
        <f t="shared" si="14"/>
        <v>5.8</v>
      </c>
      <c r="I99" s="26">
        <f t="shared" si="13"/>
        <v>64.444444444444443</v>
      </c>
    </row>
    <row r="100" spans="1:9" ht="33" customHeight="1">
      <c r="A100" s="31" t="s">
        <v>34</v>
      </c>
      <c r="B100" s="32">
        <v>303</v>
      </c>
      <c r="C100" s="22" t="s">
        <v>22</v>
      </c>
      <c r="D100" s="22" t="s">
        <v>26</v>
      </c>
      <c r="E100" s="28" t="s">
        <v>119</v>
      </c>
      <c r="F100" s="30"/>
      <c r="G100" s="26">
        <f t="shared" si="14"/>
        <v>9</v>
      </c>
      <c r="H100" s="26">
        <f t="shared" si="14"/>
        <v>5.8</v>
      </c>
      <c r="I100" s="26">
        <f t="shared" si="13"/>
        <v>64.444444444444443</v>
      </c>
    </row>
    <row r="101" spans="1:9" ht="33" customHeight="1">
      <c r="A101" s="31" t="s">
        <v>60</v>
      </c>
      <c r="B101" s="32">
        <v>303</v>
      </c>
      <c r="C101" s="22" t="s">
        <v>22</v>
      </c>
      <c r="D101" s="22" t="s">
        <v>26</v>
      </c>
      <c r="E101" s="28" t="s">
        <v>120</v>
      </c>
      <c r="F101" s="30"/>
      <c r="G101" s="26">
        <f t="shared" si="14"/>
        <v>9</v>
      </c>
      <c r="H101" s="26">
        <f t="shared" si="14"/>
        <v>5.8</v>
      </c>
      <c r="I101" s="26">
        <f t="shared" si="13"/>
        <v>64.444444444444443</v>
      </c>
    </row>
    <row r="102" spans="1:9" ht="33" customHeight="1">
      <c r="A102" s="31" t="s">
        <v>205</v>
      </c>
      <c r="B102" s="32">
        <v>303</v>
      </c>
      <c r="C102" s="22" t="s">
        <v>22</v>
      </c>
      <c r="D102" s="22" t="s">
        <v>26</v>
      </c>
      <c r="E102" s="28" t="s">
        <v>120</v>
      </c>
      <c r="F102" s="30" t="s">
        <v>28</v>
      </c>
      <c r="G102" s="26">
        <v>9</v>
      </c>
      <c r="H102" s="26">
        <v>5.8</v>
      </c>
      <c r="I102" s="26">
        <f t="shared" si="13"/>
        <v>64.444444444444443</v>
      </c>
    </row>
    <row r="103" spans="1:9" ht="56.25" customHeight="1">
      <c r="A103" s="31" t="s">
        <v>106</v>
      </c>
      <c r="B103" s="32">
        <v>303</v>
      </c>
      <c r="C103" s="22" t="s">
        <v>22</v>
      </c>
      <c r="D103" s="22" t="s">
        <v>26</v>
      </c>
      <c r="E103" s="28" t="s">
        <v>107</v>
      </c>
      <c r="F103" s="30"/>
      <c r="G103" s="26">
        <f>G104</f>
        <v>1620.1</v>
      </c>
      <c r="H103" s="26">
        <f>H104</f>
        <v>1435.3</v>
      </c>
      <c r="I103" s="26">
        <f t="shared" si="13"/>
        <v>88.593296710079628</v>
      </c>
    </row>
    <row r="104" spans="1:9" ht="19.5" customHeight="1">
      <c r="A104" s="31" t="s">
        <v>46</v>
      </c>
      <c r="B104" s="32">
        <v>303</v>
      </c>
      <c r="C104" s="22" t="s">
        <v>22</v>
      </c>
      <c r="D104" s="22" t="s">
        <v>26</v>
      </c>
      <c r="E104" s="28" t="s">
        <v>108</v>
      </c>
      <c r="F104" s="30"/>
      <c r="G104" s="26">
        <f>G106</f>
        <v>1620.1</v>
      </c>
      <c r="H104" s="26">
        <f>H106</f>
        <v>1435.3</v>
      </c>
      <c r="I104" s="26">
        <f t="shared" si="13"/>
        <v>88.593296710079628</v>
      </c>
    </row>
    <row r="105" spans="1:9" ht="114.75" customHeight="1">
      <c r="A105" s="31" t="s">
        <v>109</v>
      </c>
      <c r="B105" s="32">
        <v>303</v>
      </c>
      <c r="C105" s="22" t="s">
        <v>22</v>
      </c>
      <c r="D105" s="22" t="s">
        <v>26</v>
      </c>
      <c r="E105" s="28" t="s">
        <v>110</v>
      </c>
      <c r="F105" s="30"/>
      <c r="G105" s="26">
        <f>G106</f>
        <v>1620.1</v>
      </c>
      <c r="H105" s="26">
        <f>H106</f>
        <v>1435.3</v>
      </c>
      <c r="I105" s="26">
        <f t="shared" si="13"/>
        <v>88.593296710079628</v>
      </c>
    </row>
    <row r="106" spans="1:9" ht="33.75" customHeight="1">
      <c r="A106" s="31" t="s">
        <v>17</v>
      </c>
      <c r="B106" s="32">
        <v>303</v>
      </c>
      <c r="C106" s="22" t="s">
        <v>22</v>
      </c>
      <c r="D106" s="22" t="s">
        <v>26</v>
      </c>
      <c r="E106" s="28" t="s">
        <v>110</v>
      </c>
      <c r="F106" s="30" t="s">
        <v>18</v>
      </c>
      <c r="G106" s="26">
        <v>1620.1</v>
      </c>
      <c r="H106" s="26">
        <v>1435.3</v>
      </c>
      <c r="I106" s="26">
        <f t="shared" si="13"/>
        <v>88.593296710079628</v>
      </c>
    </row>
    <row r="107" spans="1:9" ht="45" hidden="1" customHeight="1">
      <c r="A107" s="29" t="s">
        <v>65</v>
      </c>
      <c r="B107" s="32">
        <v>303</v>
      </c>
      <c r="C107" s="22" t="s">
        <v>22</v>
      </c>
      <c r="D107" s="22" t="s">
        <v>26</v>
      </c>
      <c r="E107" s="28" t="s">
        <v>121</v>
      </c>
      <c r="F107" s="30" t="s">
        <v>58</v>
      </c>
      <c r="G107" s="26"/>
      <c r="H107" s="26"/>
      <c r="I107" s="26" t="e">
        <f t="shared" si="13"/>
        <v>#DIV/0!</v>
      </c>
    </row>
    <row r="108" spans="1:9">
      <c r="A108" s="31" t="s">
        <v>52</v>
      </c>
      <c r="B108" s="32">
        <v>303</v>
      </c>
      <c r="C108" s="22" t="s">
        <v>22</v>
      </c>
      <c r="D108" s="22" t="s">
        <v>27</v>
      </c>
      <c r="E108" s="28"/>
      <c r="F108" s="30"/>
      <c r="G108" s="26">
        <f>G109</f>
        <v>367.1</v>
      </c>
      <c r="H108" s="26">
        <f>H109</f>
        <v>367.1</v>
      </c>
      <c r="I108" s="26">
        <f t="shared" si="13"/>
        <v>100</v>
      </c>
    </row>
    <row r="109" spans="1:9" ht="47.25" customHeight="1">
      <c r="A109" s="31" t="s">
        <v>106</v>
      </c>
      <c r="B109" s="32">
        <v>303</v>
      </c>
      <c r="C109" s="22" t="s">
        <v>22</v>
      </c>
      <c r="D109" s="22" t="s">
        <v>27</v>
      </c>
      <c r="E109" s="28" t="s">
        <v>107</v>
      </c>
      <c r="F109" s="30"/>
      <c r="G109" s="26">
        <f>G110</f>
        <v>367.1</v>
      </c>
      <c r="H109" s="26">
        <f t="shared" ref="G109:H111" si="15">H110</f>
        <v>367.1</v>
      </c>
      <c r="I109" s="26">
        <f t="shared" si="13"/>
        <v>100</v>
      </c>
    </row>
    <row r="110" spans="1:9" ht="19.5" customHeight="1">
      <c r="A110" s="31" t="s">
        <v>46</v>
      </c>
      <c r="B110" s="32">
        <v>303</v>
      </c>
      <c r="C110" s="22" t="s">
        <v>22</v>
      </c>
      <c r="D110" s="22" t="s">
        <v>27</v>
      </c>
      <c r="E110" s="28" t="s">
        <v>108</v>
      </c>
      <c r="F110" s="30"/>
      <c r="G110" s="26">
        <f t="shared" si="15"/>
        <v>367.1</v>
      </c>
      <c r="H110" s="26">
        <f t="shared" si="15"/>
        <v>367.1</v>
      </c>
      <c r="I110" s="26">
        <f t="shared" si="13"/>
        <v>100</v>
      </c>
    </row>
    <row r="111" spans="1:9" ht="114.75" customHeight="1">
      <c r="A111" s="31" t="s">
        <v>109</v>
      </c>
      <c r="B111" s="32">
        <v>303</v>
      </c>
      <c r="C111" s="22" t="s">
        <v>22</v>
      </c>
      <c r="D111" s="22" t="s">
        <v>27</v>
      </c>
      <c r="E111" s="28" t="s">
        <v>110</v>
      </c>
      <c r="F111" s="30"/>
      <c r="G111" s="26">
        <f t="shared" si="15"/>
        <v>367.1</v>
      </c>
      <c r="H111" s="26">
        <f t="shared" si="15"/>
        <v>367.1</v>
      </c>
      <c r="I111" s="26">
        <f t="shared" si="13"/>
        <v>100</v>
      </c>
    </row>
    <row r="112" spans="1:9" ht="33.75" customHeight="1">
      <c r="A112" s="31" t="s">
        <v>17</v>
      </c>
      <c r="B112" s="32">
        <v>303</v>
      </c>
      <c r="C112" s="22" t="s">
        <v>22</v>
      </c>
      <c r="D112" s="22" t="s">
        <v>27</v>
      </c>
      <c r="E112" s="28" t="s">
        <v>110</v>
      </c>
      <c r="F112" s="30" t="s">
        <v>18</v>
      </c>
      <c r="G112" s="26">
        <v>367.1</v>
      </c>
      <c r="H112" s="26">
        <v>367.1</v>
      </c>
      <c r="I112" s="26">
        <f t="shared" si="13"/>
        <v>100</v>
      </c>
    </row>
    <row r="113" spans="1:9">
      <c r="A113" s="34" t="s">
        <v>61</v>
      </c>
      <c r="B113" s="24">
        <v>303</v>
      </c>
      <c r="C113" s="22" t="s">
        <v>53</v>
      </c>
      <c r="D113" s="22"/>
      <c r="E113" s="22"/>
      <c r="F113" s="22"/>
      <c r="G113" s="40">
        <f>G114+G126</f>
        <v>706.40000000000009</v>
      </c>
      <c r="H113" s="40">
        <f>H114+H126</f>
        <v>700.4</v>
      </c>
      <c r="I113" s="26">
        <f t="shared" si="13"/>
        <v>99.150622876557165</v>
      </c>
    </row>
    <row r="114" spans="1:9">
      <c r="A114" s="29" t="s">
        <v>62</v>
      </c>
      <c r="B114" s="27">
        <v>303</v>
      </c>
      <c r="C114" s="22" t="s">
        <v>53</v>
      </c>
      <c r="D114" s="22" t="s">
        <v>14</v>
      </c>
      <c r="E114" s="22"/>
      <c r="F114" s="22"/>
      <c r="G114" s="40">
        <f>G115+G122</f>
        <v>646.40000000000009</v>
      </c>
      <c r="H114" s="40">
        <f>H115+H122</f>
        <v>640.4</v>
      </c>
      <c r="I114" s="26">
        <f>H114/G114*100</f>
        <v>99.071782178217802</v>
      </c>
    </row>
    <row r="115" spans="1:9" ht="32.25" customHeight="1">
      <c r="A115" s="35" t="s">
        <v>24</v>
      </c>
      <c r="B115" s="36">
        <v>303</v>
      </c>
      <c r="C115" s="22" t="s">
        <v>53</v>
      </c>
      <c r="D115" s="22" t="s">
        <v>14</v>
      </c>
      <c r="E115" s="22" t="s">
        <v>122</v>
      </c>
      <c r="F115" s="22"/>
      <c r="G115" s="40">
        <f>G116</f>
        <v>428.40000000000003</v>
      </c>
      <c r="H115" s="40">
        <f>H116</f>
        <v>422.4</v>
      </c>
      <c r="I115" s="26">
        <f>H115/G115*100</f>
        <v>98.599439775910341</v>
      </c>
    </row>
    <row r="116" spans="1:9" ht="47.25">
      <c r="A116" s="35" t="s">
        <v>63</v>
      </c>
      <c r="B116" s="36">
        <v>303</v>
      </c>
      <c r="C116" s="22" t="s">
        <v>53</v>
      </c>
      <c r="D116" s="22" t="s">
        <v>14</v>
      </c>
      <c r="E116" s="22" t="s">
        <v>123</v>
      </c>
      <c r="F116" s="22"/>
      <c r="G116" s="40">
        <f>G117</f>
        <v>428.40000000000003</v>
      </c>
      <c r="H116" s="40">
        <f>H117</f>
        <v>422.4</v>
      </c>
      <c r="I116" s="26">
        <f t="shared" si="13"/>
        <v>98.599439775910341</v>
      </c>
    </row>
    <row r="117" spans="1:9" ht="15.75" customHeight="1">
      <c r="A117" s="29" t="s">
        <v>64</v>
      </c>
      <c r="B117" s="27">
        <v>303</v>
      </c>
      <c r="C117" s="22" t="s">
        <v>53</v>
      </c>
      <c r="D117" s="22" t="s">
        <v>14</v>
      </c>
      <c r="E117" s="22" t="s">
        <v>124</v>
      </c>
      <c r="F117" s="22"/>
      <c r="G117" s="40">
        <f>G118+G121</f>
        <v>428.40000000000003</v>
      </c>
      <c r="H117" s="40">
        <f>H118+H121</f>
        <v>422.4</v>
      </c>
      <c r="I117" s="26">
        <f>H117/G117*100</f>
        <v>98.599439775910341</v>
      </c>
    </row>
    <row r="118" spans="1:9" ht="31.5">
      <c r="A118" s="29" t="s">
        <v>17</v>
      </c>
      <c r="B118" s="27">
        <v>303</v>
      </c>
      <c r="C118" s="22" t="s">
        <v>53</v>
      </c>
      <c r="D118" s="22" t="s">
        <v>14</v>
      </c>
      <c r="E118" s="22" t="s">
        <v>124</v>
      </c>
      <c r="F118" s="22" t="s">
        <v>18</v>
      </c>
      <c r="G118" s="40">
        <v>425.6</v>
      </c>
      <c r="H118" s="40">
        <v>420.4</v>
      </c>
      <c r="I118" s="26">
        <f t="shared" si="13"/>
        <v>98.778195488721792</v>
      </c>
    </row>
    <row r="119" spans="1:9" ht="44.25" hidden="1" customHeight="1">
      <c r="A119" s="31"/>
      <c r="B119" s="32">
        <v>303</v>
      </c>
      <c r="C119" s="22" t="s">
        <v>53</v>
      </c>
      <c r="D119" s="22" t="s">
        <v>14</v>
      </c>
      <c r="E119" s="22" t="s">
        <v>124</v>
      </c>
      <c r="F119" s="22" t="s">
        <v>18</v>
      </c>
      <c r="G119" s="40"/>
      <c r="H119" s="40"/>
      <c r="I119" s="26" t="e">
        <f t="shared" si="13"/>
        <v>#DIV/0!</v>
      </c>
    </row>
    <row r="120" spans="1:9" ht="29.25" hidden="1" customHeight="1">
      <c r="A120" s="29"/>
      <c r="B120" s="27">
        <v>303</v>
      </c>
      <c r="C120" s="22" t="s">
        <v>53</v>
      </c>
      <c r="D120" s="22" t="s">
        <v>14</v>
      </c>
      <c r="E120" s="22" t="s">
        <v>124</v>
      </c>
      <c r="F120" s="22" t="s">
        <v>28</v>
      </c>
      <c r="G120" s="40"/>
      <c r="H120" s="40"/>
      <c r="I120" s="26" t="e">
        <f t="shared" si="13"/>
        <v>#DIV/0!</v>
      </c>
    </row>
    <row r="121" spans="1:9" ht="29.25" customHeight="1">
      <c r="A121" s="29" t="s">
        <v>94</v>
      </c>
      <c r="B121" s="27">
        <v>303</v>
      </c>
      <c r="C121" s="22" t="s">
        <v>53</v>
      </c>
      <c r="D121" s="22" t="s">
        <v>14</v>
      </c>
      <c r="E121" s="22" t="s">
        <v>124</v>
      </c>
      <c r="F121" s="22" t="s">
        <v>28</v>
      </c>
      <c r="G121" s="40">
        <v>2.8</v>
      </c>
      <c r="H121" s="40">
        <v>2</v>
      </c>
      <c r="I121" s="26">
        <f t="shared" si="13"/>
        <v>71.428571428571431</v>
      </c>
    </row>
    <row r="122" spans="1:9" ht="52.5" customHeight="1">
      <c r="A122" s="37" t="s">
        <v>106</v>
      </c>
      <c r="B122" s="27">
        <v>303</v>
      </c>
      <c r="C122" s="22" t="s">
        <v>53</v>
      </c>
      <c r="D122" s="22" t="s">
        <v>14</v>
      </c>
      <c r="E122" s="22" t="s">
        <v>125</v>
      </c>
      <c r="F122" s="22"/>
      <c r="G122" s="40">
        <f t="shared" ref="G122:H124" si="16">G123</f>
        <v>218</v>
      </c>
      <c r="H122" s="40">
        <f t="shared" si="16"/>
        <v>218</v>
      </c>
      <c r="I122" s="26">
        <f t="shared" si="13"/>
        <v>100</v>
      </c>
    </row>
    <row r="123" spans="1:9" ht="56.25" customHeight="1">
      <c r="A123" s="29" t="s">
        <v>106</v>
      </c>
      <c r="B123" s="27">
        <v>303</v>
      </c>
      <c r="C123" s="22" t="s">
        <v>53</v>
      </c>
      <c r="D123" s="22" t="s">
        <v>14</v>
      </c>
      <c r="E123" s="22" t="s">
        <v>126</v>
      </c>
      <c r="F123" s="22"/>
      <c r="G123" s="40">
        <f t="shared" si="16"/>
        <v>218</v>
      </c>
      <c r="H123" s="40">
        <f t="shared" si="16"/>
        <v>218</v>
      </c>
      <c r="I123" s="26">
        <f t="shared" si="13"/>
        <v>100</v>
      </c>
    </row>
    <row r="124" spans="1:9" ht="117.75" customHeight="1">
      <c r="A124" s="29" t="s">
        <v>113</v>
      </c>
      <c r="B124" s="27">
        <v>303</v>
      </c>
      <c r="C124" s="22" t="s">
        <v>53</v>
      </c>
      <c r="D124" s="22" t="s">
        <v>14</v>
      </c>
      <c r="E124" s="22" t="s">
        <v>110</v>
      </c>
      <c r="F124" s="22"/>
      <c r="G124" s="40">
        <f t="shared" si="16"/>
        <v>218</v>
      </c>
      <c r="H124" s="40">
        <f t="shared" si="16"/>
        <v>218</v>
      </c>
      <c r="I124" s="26">
        <f t="shared" si="13"/>
        <v>100</v>
      </c>
    </row>
    <row r="125" spans="1:9" ht="29.25" customHeight="1">
      <c r="A125" s="29" t="s">
        <v>44</v>
      </c>
      <c r="B125" s="27">
        <v>303</v>
      </c>
      <c r="C125" s="22" t="s">
        <v>53</v>
      </c>
      <c r="D125" s="22" t="s">
        <v>14</v>
      </c>
      <c r="E125" s="22" t="s">
        <v>110</v>
      </c>
      <c r="F125" s="22" t="s">
        <v>45</v>
      </c>
      <c r="G125" s="40">
        <v>218</v>
      </c>
      <c r="H125" s="40">
        <v>218</v>
      </c>
      <c r="I125" s="26">
        <f t="shared" si="13"/>
        <v>100</v>
      </c>
    </row>
    <row r="126" spans="1:9" ht="38.25" customHeight="1">
      <c r="A126" s="29" t="s">
        <v>127</v>
      </c>
      <c r="B126" s="27">
        <v>303</v>
      </c>
      <c r="C126" s="22" t="s">
        <v>53</v>
      </c>
      <c r="D126" s="22" t="s">
        <v>20</v>
      </c>
      <c r="E126" s="22" t="s">
        <v>99</v>
      </c>
      <c r="F126" s="22"/>
      <c r="G126" s="40">
        <f>G127</f>
        <v>60</v>
      </c>
      <c r="H126" s="40">
        <f>H127</f>
        <v>60</v>
      </c>
      <c r="I126" s="26">
        <f t="shared" si="13"/>
        <v>100</v>
      </c>
    </row>
    <row r="127" spans="1:9" ht="51.75" customHeight="1">
      <c r="A127" s="29" t="s">
        <v>106</v>
      </c>
      <c r="B127" s="27">
        <v>303</v>
      </c>
      <c r="C127" s="22" t="s">
        <v>53</v>
      </c>
      <c r="D127" s="22" t="s">
        <v>20</v>
      </c>
      <c r="E127" s="22" t="s">
        <v>107</v>
      </c>
      <c r="F127" s="22"/>
      <c r="G127" s="40">
        <f t="shared" ref="G127:H129" si="17">G128</f>
        <v>60</v>
      </c>
      <c r="H127" s="40">
        <f t="shared" si="17"/>
        <v>60</v>
      </c>
      <c r="I127" s="26">
        <f t="shared" ref="I127:I130" si="18">H127/G127*100</f>
        <v>100</v>
      </c>
    </row>
    <row r="128" spans="1:9" ht="19.5" customHeight="1">
      <c r="A128" s="31" t="s">
        <v>46</v>
      </c>
      <c r="B128" s="27">
        <v>304</v>
      </c>
      <c r="C128" s="22" t="s">
        <v>53</v>
      </c>
      <c r="D128" s="22" t="s">
        <v>20</v>
      </c>
      <c r="E128" s="22" t="s">
        <v>108</v>
      </c>
      <c r="F128" s="22"/>
      <c r="G128" s="40">
        <f t="shared" si="17"/>
        <v>60</v>
      </c>
      <c r="H128" s="40">
        <f t="shared" si="17"/>
        <v>60</v>
      </c>
      <c r="I128" s="26">
        <f t="shared" si="18"/>
        <v>100</v>
      </c>
    </row>
    <row r="129" spans="1:9" ht="112.5" customHeight="1">
      <c r="A129" s="31" t="s">
        <v>109</v>
      </c>
      <c r="B129" s="27">
        <v>303</v>
      </c>
      <c r="C129" s="22" t="s">
        <v>53</v>
      </c>
      <c r="D129" s="22" t="s">
        <v>20</v>
      </c>
      <c r="E129" s="22" t="s">
        <v>110</v>
      </c>
      <c r="F129" s="22"/>
      <c r="G129" s="40">
        <f t="shared" si="17"/>
        <v>60</v>
      </c>
      <c r="H129" s="40">
        <f t="shared" si="17"/>
        <v>60</v>
      </c>
      <c r="I129" s="26">
        <f t="shared" si="18"/>
        <v>100</v>
      </c>
    </row>
    <row r="130" spans="1:9" ht="33" customHeight="1">
      <c r="A130" s="29" t="s">
        <v>17</v>
      </c>
      <c r="B130" s="27">
        <v>303</v>
      </c>
      <c r="C130" s="22" t="s">
        <v>53</v>
      </c>
      <c r="D130" s="22" t="s">
        <v>20</v>
      </c>
      <c r="E130" s="22" t="s">
        <v>110</v>
      </c>
      <c r="F130" s="22" t="s">
        <v>18</v>
      </c>
      <c r="G130" s="40">
        <v>60</v>
      </c>
      <c r="H130" s="40">
        <v>60</v>
      </c>
      <c r="I130" s="26">
        <f t="shared" si="18"/>
        <v>100</v>
      </c>
    </row>
    <row r="131" spans="1:9" ht="68.25" customHeight="1">
      <c r="E131" s="38"/>
    </row>
    <row r="132" spans="1:9" ht="37.5" customHeight="1"/>
    <row r="133" spans="1:9" ht="68.25" customHeight="1"/>
    <row r="134" spans="1:9" ht="32.25" customHeight="1"/>
    <row r="135" spans="1:9" ht="36.75" customHeight="1"/>
    <row r="136" spans="1:9" ht="63" customHeight="1"/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37" workbookViewId="0">
      <selection sqref="A1:F1"/>
    </sheetView>
  </sheetViews>
  <sheetFormatPr defaultRowHeight="15.75"/>
  <cols>
    <col min="1" max="1" width="51.85546875" style="14" customWidth="1"/>
    <col min="2" max="3" width="5.85546875" style="15" customWidth="1"/>
    <col min="4" max="4" width="13.5703125" style="14" customWidth="1"/>
    <col min="5" max="5" width="13.140625" style="14" customWidth="1"/>
    <col min="6" max="6" width="13.28515625" style="16" customWidth="1"/>
    <col min="7" max="255" width="9.140625" style="16"/>
    <col min="256" max="256" width="51.85546875" style="16" customWidth="1"/>
    <col min="257" max="257" width="4.85546875" style="16" customWidth="1"/>
    <col min="258" max="259" width="5.85546875" style="16" customWidth="1"/>
    <col min="260" max="260" width="16.85546875" style="16" customWidth="1"/>
    <col min="261" max="261" width="11" style="16" customWidth="1"/>
    <col min="262" max="262" width="13.28515625" style="16" customWidth="1"/>
    <col min="263" max="511" width="9.140625" style="16"/>
    <col min="512" max="512" width="51.85546875" style="16" customWidth="1"/>
    <col min="513" max="513" width="4.85546875" style="16" customWidth="1"/>
    <col min="514" max="515" width="5.85546875" style="16" customWidth="1"/>
    <col min="516" max="516" width="16.85546875" style="16" customWidth="1"/>
    <col min="517" max="517" width="11" style="16" customWidth="1"/>
    <col min="518" max="518" width="13.28515625" style="16" customWidth="1"/>
    <col min="519" max="767" width="9.140625" style="16"/>
    <col min="768" max="768" width="51.85546875" style="16" customWidth="1"/>
    <col min="769" max="769" width="4.85546875" style="16" customWidth="1"/>
    <col min="770" max="771" width="5.85546875" style="16" customWidth="1"/>
    <col min="772" max="772" width="16.85546875" style="16" customWidth="1"/>
    <col min="773" max="773" width="11" style="16" customWidth="1"/>
    <col min="774" max="774" width="13.28515625" style="16" customWidth="1"/>
    <col min="775" max="1023" width="9.140625" style="16"/>
    <col min="1024" max="1024" width="51.85546875" style="16" customWidth="1"/>
    <col min="1025" max="1025" width="4.85546875" style="16" customWidth="1"/>
    <col min="1026" max="1027" width="5.85546875" style="16" customWidth="1"/>
    <col min="1028" max="1028" width="16.85546875" style="16" customWidth="1"/>
    <col min="1029" max="1029" width="11" style="16" customWidth="1"/>
    <col min="1030" max="1030" width="13.28515625" style="16" customWidth="1"/>
    <col min="1031" max="1279" width="9.140625" style="16"/>
    <col min="1280" max="1280" width="51.85546875" style="16" customWidth="1"/>
    <col min="1281" max="1281" width="4.85546875" style="16" customWidth="1"/>
    <col min="1282" max="1283" width="5.85546875" style="16" customWidth="1"/>
    <col min="1284" max="1284" width="16.85546875" style="16" customWidth="1"/>
    <col min="1285" max="1285" width="11" style="16" customWidth="1"/>
    <col min="1286" max="1286" width="13.28515625" style="16" customWidth="1"/>
    <col min="1287" max="1535" width="9.140625" style="16"/>
    <col min="1536" max="1536" width="51.85546875" style="16" customWidth="1"/>
    <col min="1537" max="1537" width="4.85546875" style="16" customWidth="1"/>
    <col min="1538" max="1539" width="5.85546875" style="16" customWidth="1"/>
    <col min="1540" max="1540" width="16.85546875" style="16" customWidth="1"/>
    <col min="1541" max="1541" width="11" style="16" customWidth="1"/>
    <col min="1542" max="1542" width="13.28515625" style="16" customWidth="1"/>
    <col min="1543" max="1791" width="9.140625" style="16"/>
    <col min="1792" max="1792" width="51.85546875" style="16" customWidth="1"/>
    <col min="1793" max="1793" width="4.85546875" style="16" customWidth="1"/>
    <col min="1794" max="1795" width="5.85546875" style="16" customWidth="1"/>
    <col min="1796" max="1796" width="16.85546875" style="16" customWidth="1"/>
    <col min="1797" max="1797" width="11" style="16" customWidth="1"/>
    <col min="1798" max="1798" width="13.28515625" style="16" customWidth="1"/>
    <col min="1799" max="2047" width="9.140625" style="16"/>
    <col min="2048" max="2048" width="51.85546875" style="16" customWidth="1"/>
    <col min="2049" max="2049" width="4.85546875" style="16" customWidth="1"/>
    <col min="2050" max="2051" width="5.85546875" style="16" customWidth="1"/>
    <col min="2052" max="2052" width="16.85546875" style="16" customWidth="1"/>
    <col min="2053" max="2053" width="11" style="16" customWidth="1"/>
    <col min="2054" max="2054" width="13.28515625" style="16" customWidth="1"/>
    <col min="2055" max="2303" width="9.140625" style="16"/>
    <col min="2304" max="2304" width="51.85546875" style="16" customWidth="1"/>
    <col min="2305" max="2305" width="4.85546875" style="16" customWidth="1"/>
    <col min="2306" max="2307" width="5.85546875" style="16" customWidth="1"/>
    <col min="2308" max="2308" width="16.85546875" style="16" customWidth="1"/>
    <col min="2309" max="2309" width="11" style="16" customWidth="1"/>
    <col min="2310" max="2310" width="13.28515625" style="16" customWidth="1"/>
    <col min="2311" max="2559" width="9.140625" style="16"/>
    <col min="2560" max="2560" width="51.85546875" style="16" customWidth="1"/>
    <col min="2561" max="2561" width="4.85546875" style="16" customWidth="1"/>
    <col min="2562" max="2563" width="5.85546875" style="16" customWidth="1"/>
    <col min="2564" max="2564" width="16.85546875" style="16" customWidth="1"/>
    <col min="2565" max="2565" width="11" style="16" customWidth="1"/>
    <col min="2566" max="2566" width="13.28515625" style="16" customWidth="1"/>
    <col min="2567" max="2815" width="9.140625" style="16"/>
    <col min="2816" max="2816" width="51.85546875" style="16" customWidth="1"/>
    <col min="2817" max="2817" width="4.85546875" style="16" customWidth="1"/>
    <col min="2818" max="2819" width="5.85546875" style="16" customWidth="1"/>
    <col min="2820" max="2820" width="16.85546875" style="16" customWidth="1"/>
    <col min="2821" max="2821" width="11" style="16" customWidth="1"/>
    <col min="2822" max="2822" width="13.28515625" style="16" customWidth="1"/>
    <col min="2823" max="3071" width="9.140625" style="16"/>
    <col min="3072" max="3072" width="51.85546875" style="16" customWidth="1"/>
    <col min="3073" max="3073" width="4.85546875" style="16" customWidth="1"/>
    <col min="3074" max="3075" width="5.85546875" style="16" customWidth="1"/>
    <col min="3076" max="3076" width="16.85546875" style="16" customWidth="1"/>
    <col min="3077" max="3077" width="11" style="16" customWidth="1"/>
    <col min="3078" max="3078" width="13.28515625" style="16" customWidth="1"/>
    <col min="3079" max="3327" width="9.140625" style="16"/>
    <col min="3328" max="3328" width="51.85546875" style="16" customWidth="1"/>
    <col min="3329" max="3329" width="4.85546875" style="16" customWidth="1"/>
    <col min="3330" max="3331" width="5.85546875" style="16" customWidth="1"/>
    <col min="3332" max="3332" width="16.85546875" style="16" customWidth="1"/>
    <col min="3333" max="3333" width="11" style="16" customWidth="1"/>
    <col min="3334" max="3334" width="13.28515625" style="16" customWidth="1"/>
    <col min="3335" max="3583" width="9.140625" style="16"/>
    <col min="3584" max="3584" width="51.85546875" style="16" customWidth="1"/>
    <col min="3585" max="3585" width="4.85546875" style="16" customWidth="1"/>
    <col min="3586" max="3587" width="5.85546875" style="16" customWidth="1"/>
    <col min="3588" max="3588" width="16.85546875" style="16" customWidth="1"/>
    <col min="3589" max="3589" width="11" style="16" customWidth="1"/>
    <col min="3590" max="3590" width="13.28515625" style="16" customWidth="1"/>
    <col min="3591" max="3839" width="9.140625" style="16"/>
    <col min="3840" max="3840" width="51.85546875" style="16" customWidth="1"/>
    <col min="3841" max="3841" width="4.85546875" style="16" customWidth="1"/>
    <col min="3842" max="3843" width="5.85546875" style="16" customWidth="1"/>
    <col min="3844" max="3844" width="16.85546875" style="16" customWidth="1"/>
    <col min="3845" max="3845" width="11" style="16" customWidth="1"/>
    <col min="3846" max="3846" width="13.28515625" style="16" customWidth="1"/>
    <col min="3847" max="4095" width="9.140625" style="16"/>
    <col min="4096" max="4096" width="51.85546875" style="16" customWidth="1"/>
    <col min="4097" max="4097" width="4.85546875" style="16" customWidth="1"/>
    <col min="4098" max="4099" width="5.85546875" style="16" customWidth="1"/>
    <col min="4100" max="4100" width="16.85546875" style="16" customWidth="1"/>
    <col min="4101" max="4101" width="11" style="16" customWidth="1"/>
    <col min="4102" max="4102" width="13.28515625" style="16" customWidth="1"/>
    <col min="4103" max="4351" width="9.140625" style="16"/>
    <col min="4352" max="4352" width="51.85546875" style="16" customWidth="1"/>
    <col min="4353" max="4353" width="4.85546875" style="16" customWidth="1"/>
    <col min="4354" max="4355" width="5.85546875" style="16" customWidth="1"/>
    <col min="4356" max="4356" width="16.85546875" style="16" customWidth="1"/>
    <col min="4357" max="4357" width="11" style="16" customWidth="1"/>
    <col min="4358" max="4358" width="13.28515625" style="16" customWidth="1"/>
    <col min="4359" max="4607" width="9.140625" style="16"/>
    <col min="4608" max="4608" width="51.85546875" style="16" customWidth="1"/>
    <col min="4609" max="4609" width="4.85546875" style="16" customWidth="1"/>
    <col min="4610" max="4611" width="5.85546875" style="16" customWidth="1"/>
    <col min="4612" max="4612" width="16.85546875" style="16" customWidth="1"/>
    <col min="4613" max="4613" width="11" style="16" customWidth="1"/>
    <col min="4614" max="4614" width="13.28515625" style="16" customWidth="1"/>
    <col min="4615" max="4863" width="9.140625" style="16"/>
    <col min="4864" max="4864" width="51.85546875" style="16" customWidth="1"/>
    <col min="4865" max="4865" width="4.85546875" style="16" customWidth="1"/>
    <col min="4866" max="4867" width="5.85546875" style="16" customWidth="1"/>
    <col min="4868" max="4868" width="16.85546875" style="16" customWidth="1"/>
    <col min="4869" max="4869" width="11" style="16" customWidth="1"/>
    <col min="4870" max="4870" width="13.28515625" style="16" customWidth="1"/>
    <col min="4871" max="5119" width="9.140625" style="16"/>
    <col min="5120" max="5120" width="51.85546875" style="16" customWidth="1"/>
    <col min="5121" max="5121" width="4.85546875" style="16" customWidth="1"/>
    <col min="5122" max="5123" width="5.85546875" style="16" customWidth="1"/>
    <col min="5124" max="5124" width="16.85546875" style="16" customWidth="1"/>
    <col min="5125" max="5125" width="11" style="16" customWidth="1"/>
    <col min="5126" max="5126" width="13.28515625" style="16" customWidth="1"/>
    <col min="5127" max="5375" width="9.140625" style="16"/>
    <col min="5376" max="5376" width="51.85546875" style="16" customWidth="1"/>
    <col min="5377" max="5377" width="4.85546875" style="16" customWidth="1"/>
    <col min="5378" max="5379" width="5.85546875" style="16" customWidth="1"/>
    <col min="5380" max="5380" width="16.85546875" style="16" customWidth="1"/>
    <col min="5381" max="5381" width="11" style="16" customWidth="1"/>
    <col min="5382" max="5382" width="13.28515625" style="16" customWidth="1"/>
    <col min="5383" max="5631" width="9.140625" style="16"/>
    <col min="5632" max="5632" width="51.85546875" style="16" customWidth="1"/>
    <col min="5633" max="5633" width="4.85546875" style="16" customWidth="1"/>
    <col min="5634" max="5635" width="5.85546875" style="16" customWidth="1"/>
    <col min="5636" max="5636" width="16.85546875" style="16" customWidth="1"/>
    <col min="5637" max="5637" width="11" style="16" customWidth="1"/>
    <col min="5638" max="5638" width="13.28515625" style="16" customWidth="1"/>
    <col min="5639" max="5887" width="9.140625" style="16"/>
    <col min="5888" max="5888" width="51.85546875" style="16" customWidth="1"/>
    <col min="5889" max="5889" width="4.85546875" style="16" customWidth="1"/>
    <col min="5890" max="5891" width="5.85546875" style="16" customWidth="1"/>
    <col min="5892" max="5892" width="16.85546875" style="16" customWidth="1"/>
    <col min="5893" max="5893" width="11" style="16" customWidth="1"/>
    <col min="5894" max="5894" width="13.28515625" style="16" customWidth="1"/>
    <col min="5895" max="6143" width="9.140625" style="16"/>
    <col min="6144" max="6144" width="51.85546875" style="16" customWidth="1"/>
    <col min="6145" max="6145" width="4.85546875" style="16" customWidth="1"/>
    <col min="6146" max="6147" width="5.85546875" style="16" customWidth="1"/>
    <col min="6148" max="6148" width="16.85546875" style="16" customWidth="1"/>
    <col min="6149" max="6149" width="11" style="16" customWidth="1"/>
    <col min="6150" max="6150" width="13.28515625" style="16" customWidth="1"/>
    <col min="6151" max="6399" width="9.140625" style="16"/>
    <col min="6400" max="6400" width="51.85546875" style="16" customWidth="1"/>
    <col min="6401" max="6401" width="4.85546875" style="16" customWidth="1"/>
    <col min="6402" max="6403" width="5.85546875" style="16" customWidth="1"/>
    <col min="6404" max="6404" width="16.85546875" style="16" customWidth="1"/>
    <col min="6405" max="6405" width="11" style="16" customWidth="1"/>
    <col min="6406" max="6406" width="13.28515625" style="16" customWidth="1"/>
    <col min="6407" max="6655" width="9.140625" style="16"/>
    <col min="6656" max="6656" width="51.85546875" style="16" customWidth="1"/>
    <col min="6657" max="6657" width="4.85546875" style="16" customWidth="1"/>
    <col min="6658" max="6659" width="5.85546875" style="16" customWidth="1"/>
    <col min="6660" max="6660" width="16.85546875" style="16" customWidth="1"/>
    <col min="6661" max="6661" width="11" style="16" customWidth="1"/>
    <col min="6662" max="6662" width="13.28515625" style="16" customWidth="1"/>
    <col min="6663" max="6911" width="9.140625" style="16"/>
    <col min="6912" max="6912" width="51.85546875" style="16" customWidth="1"/>
    <col min="6913" max="6913" width="4.85546875" style="16" customWidth="1"/>
    <col min="6914" max="6915" width="5.85546875" style="16" customWidth="1"/>
    <col min="6916" max="6916" width="16.85546875" style="16" customWidth="1"/>
    <col min="6917" max="6917" width="11" style="16" customWidth="1"/>
    <col min="6918" max="6918" width="13.28515625" style="16" customWidth="1"/>
    <col min="6919" max="7167" width="9.140625" style="16"/>
    <col min="7168" max="7168" width="51.85546875" style="16" customWidth="1"/>
    <col min="7169" max="7169" width="4.85546875" style="16" customWidth="1"/>
    <col min="7170" max="7171" width="5.85546875" style="16" customWidth="1"/>
    <col min="7172" max="7172" width="16.85546875" style="16" customWidth="1"/>
    <col min="7173" max="7173" width="11" style="16" customWidth="1"/>
    <col min="7174" max="7174" width="13.28515625" style="16" customWidth="1"/>
    <col min="7175" max="7423" width="9.140625" style="16"/>
    <col min="7424" max="7424" width="51.85546875" style="16" customWidth="1"/>
    <col min="7425" max="7425" width="4.85546875" style="16" customWidth="1"/>
    <col min="7426" max="7427" width="5.85546875" style="16" customWidth="1"/>
    <col min="7428" max="7428" width="16.85546875" style="16" customWidth="1"/>
    <col min="7429" max="7429" width="11" style="16" customWidth="1"/>
    <col min="7430" max="7430" width="13.28515625" style="16" customWidth="1"/>
    <col min="7431" max="7679" width="9.140625" style="16"/>
    <col min="7680" max="7680" width="51.85546875" style="16" customWidth="1"/>
    <col min="7681" max="7681" width="4.85546875" style="16" customWidth="1"/>
    <col min="7682" max="7683" width="5.85546875" style="16" customWidth="1"/>
    <col min="7684" max="7684" width="16.85546875" style="16" customWidth="1"/>
    <col min="7685" max="7685" width="11" style="16" customWidth="1"/>
    <col min="7686" max="7686" width="13.28515625" style="16" customWidth="1"/>
    <col min="7687" max="7935" width="9.140625" style="16"/>
    <col min="7936" max="7936" width="51.85546875" style="16" customWidth="1"/>
    <col min="7937" max="7937" width="4.85546875" style="16" customWidth="1"/>
    <col min="7938" max="7939" width="5.85546875" style="16" customWidth="1"/>
    <col min="7940" max="7940" width="16.85546875" style="16" customWidth="1"/>
    <col min="7941" max="7941" width="11" style="16" customWidth="1"/>
    <col min="7942" max="7942" width="13.28515625" style="16" customWidth="1"/>
    <col min="7943" max="8191" width="9.140625" style="16"/>
    <col min="8192" max="8192" width="51.85546875" style="16" customWidth="1"/>
    <col min="8193" max="8193" width="4.85546875" style="16" customWidth="1"/>
    <col min="8194" max="8195" width="5.85546875" style="16" customWidth="1"/>
    <col min="8196" max="8196" width="16.85546875" style="16" customWidth="1"/>
    <col min="8197" max="8197" width="11" style="16" customWidth="1"/>
    <col min="8198" max="8198" width="13.28515625" style="16" customWidth="1"/>
    <col min="8199" max="8447" width="9.140625" style="16"/>
    <col min="8448" max="8448" width="51.85546875" style="16" customWidth="1"/>
    <col min="8449" max="8449" width="4.85546875" style="16" customWidth="1"/>
    <col min="8450" max="8451" width="5.85546875" style="16" customWidth="1"/>
    <col min="8452" max="8452" width="16.85546875" style="16" customWidth="1"/>
    <col min="8453" max="8453" width="11" style="16" customWidth="1"/>
    <col min="8454" max="8454" width="13.28515625" style="16" customWidth="1"/>
    <col min="8455" max="8703" width="9.140625" style="16"/>
    <col min="8704" max="8704" width="51.85546875" style="16" customWidth="1"/>
    <col min="8705" max="8705" width="4.85546875" style="16" customWidth="1"/>
    <col min="8706" max="8707" width="5.85546875" style="16" customWidth="1"/>
    <col min="8708" max="8708" width="16.85546875" style="16" customWidth="1"/>
    <col min="8709" max="8709" width="11" style="16" customWidth="1"/>
    <col min="8710" max="8710" width="13.28515625" style="16" customWidth="1"/>
    <col min="8711" max="8959" width="9.140625" style="16"/>
    <col min="8960" max="8960" width="51.85546875" style="16" customWidth="1"/>
    <col min="8961" max="8961" width="4.85546875" style="16" customWidth="1"/>
    <col min="8962" max="8963" width="5.85546875" style="16" customWidth="1"/>
    <col min="8964" max="8964" width="16.85546875" style="16" customWidth="1"/>
    <col min="8965" max="8965" width="11" style="16" customWidth="1"/>
    <col min="8966" max="8966" width="13.28515625" style="16" customWidth="1"/>
    <col min="8967" max="9215" width="9.140625" style="16"/>
    <col min="9216" max="9216" width="51.85546875" style="16" customWidth="1"/>
    <col min="9217" max="9217" width="4.85546875" style="16" customWidth="1"/>
    <col min="9218" max="9219" width="5.85546875" style="16" customWidth="1"/>
    <col min="9220" max="9220" width="16.85546875" style="16" customWidth="1"/>
    <col min="9221" max="9221" width="11" style="16" customWidth="1"/>
    <col min="9222" max="9222" width="13.28515625" style="16" customWidth="1"/>
    <col min="9223" max="9471" width="9.140625" style="16"/>
    <col min="9472" max="9472" width="51.85546875" style="16" customWidth="1"/>
    <col min="9473" max="9473" width="4.85546875" style="16" customWidth="1"/>
    <col min="9474" max="9475" width="5.85546875" style="16" customWidth="1"/>
    <col min="9476" max="9476" width="16.85546875" style="16" customWidth="1"/>
    <col min="9477" max="9477" width="11" style="16" customWidth="1"/>
    <col min="9478" max="9478" width="13.28515625" style="16" customWidth="1"/>
    <col min="9479" max="9727" width="9.140625" style="16"/>
    <col min="9728" max="9728" width="51.85546875" style="16" customWidth="1"/>
    <col min="9729" max="9729" width="4.85546875" style="16" customWidth="1"/>
    <col min="9730" max="9731" width="5.85546875" style="16" customWidth="1"/>
    <col min="9732" max="9732" width="16.85546875" style="16" customWidth="1"/>
    <col min="9733" max="9733" width="11" style="16" customWidth="1"/>
    <col min="9734" max="9734" width="13.28515625" style="16" customWidth="1"/>
    <col min="9735" max="9983" width="9.140625" style="16"/>
    <col min="9984" max="9984" width="51.85546875" style="16" customWidth="1"/>
    <col min="9985" max="9985" width="4.85546875" style="16" customWidth="1"/>
    <col min="9986" max="9987" width="5.85546875" style="16" customWidth="1"/>
    <col min="9988" max="9988" width="16.85546875" style="16" customWidth="1"/>
    <col min="9989" max="9989" width="11" style="16" customWidth="1"/>
    <col min="9990" max="9990" width="13.28515625" style="16" customWidth="1"/>
    <col min="9991" max="10239" width="9.140625" style="16"/>
    <col min="10240" max="10240" width="51.85546875" style="16" customWidth="1"/>
    <col min="10241" max="10241" width="4.85546875" style="16" customWidth="1"/>
    <col min="10242" max="10243" width="5.85546875" style="16" customWidth="1"/>
    <col min="10244" max="10244" width="16.85546875" style="16" customWidth="1"/>
    <col min="10245" max="10245" width="11" style="16" customWidth="1"/>
    <col min="10246" max="10246" width="13.28515625" style="16" customWidth="1"/>
    <col min="10247" max="10495" width="9.140625" style="16"/>
    <col min="10496" max="10496" width="51.85546875" style="16" customWidth="1"/>
    <col min="10497" max="10497" width="4.85546875" style="16" customWidth="1"/>
    <col min="10498" max="10499" width="5.85546875" style="16" customWidth="1"/>
    <col min="10500" max="10500" width="16.85546875" style="16" customWidth="1"/>
    <col min="10501" max="10501" width="11" style="16" customWidth="1"/>
    <col min="10502" max="10502" width="13.28515625" style="16" customWidth="1"/>
    <col min="10503" max="10751" width="9.140625" style="16"/>
    <col min="10752" max="10752" width="51.85546875" style="16" customWidth="1"/>
    <col min="10753" max="10753" width="4.85546875" style="16" customWidth="1"/>
    <col min="10754" max="10755" width="5.85546875" style="16" customWidth="1"/>
    <col min="10756" max="10756" width="16.85546875" style="16" customWidth="1"/>
    <col min="10757" max="10757" width="11" style="16" customWidth="1"/>
    <col min="10758" max="10758" width="13.28515625" style="16" customWidth="1"/>
    <col min="10759" max="11007" width="9.140625" style="16"/>
    <col min="11008" max="11008" width="51.85546875" style="16" customWidth="1"/>
    <col min="11009" max="11009" width="4.85546875" style="16" customWidth="1"/>
    <col min="11010" max="11011" width="5.85546875" style="16" customWidth="1"/>
    <col min="11012" max="11012" width="16.85546875" style="16" customWidth="1"/>
    <col min="11013" max="11013" width="11" style="16" customWidth="1"/>
    <col min="11014" max="11014" width="13.28515625" style="16" customWidth="1"/>
    <col min="11015" max="11263" width="9.140625" style="16"/>
    <col min="11264" max="11264" width="51.85546875" style="16" customWidth="1"/>
    <col min="11265" max="11265" width="4.85546875" style="16" customWidth="1"/>
    <col min="11266" max="11267" width="5.85546875" style="16" customWidth="1"/>
    <col min="11268" max="11268" width="16.85546875" style="16" customWidth="1"/>
    <col min="11269" max="11269" width="11" style="16" customWidth="1"/>
    <col min="11270" max="11270" width="13.28515625" style="16" customWidth="1"/>
    <col min="11271" max="11519" width="9.140625" style="16"/>
    <col min="11520" max="11520" width="51.85546875" style="16" customWidth="1"/>
    <col min="11521" max="11521" width="4.85546875" style="16" customWidth="1"/>
    <col min="11522" max="11523" width="5.85546875" style="16" customWidth="1"/>
    <col min="11524" max="11524" width="16.85546875" style="16" customWidth="1"/>
    <col min="11525" max="11525" width="11" style="16" customWidth="1"/>
    <col min="11526" max="11526" width="13.28515625" style="16" customWidth="1"/>
    <col min="11527" max="11775" width="9.140625" style="16"/>
    <col min="11776" max="11776" width="51.85546875" style="16" customWidth="1"/>
    <col min="11777" max="11777" width="4.85546875" style="16" customWidth="1"/>
    <col min="11778" max="11779" width="5.85546875" style="16" customWidth="1"/>
    <col min="11780" max="11780" width="16.85546875" style="16" customWidth="1"/>
    <col min="11781" max="11781" width="11" style="16" customWidth="1"/>
    <col min="11782" max="11782" width="13.28515625" style="16" customWidth="1"/>
    <col min="11783" max="12031" width="9.140625" style="16"/>
    <col min="12032" max="12032" width="51.85546875" style="16" customWidth="1"/>
    <col min="12033" max="12033" width="4.85546875" style="16" customWidth="1"/>
    <col min="12034" max="12035" width="5.85546875" style="16" customWidth="1"/>
    <col min="12036" max="12036" width="16.85546875" style="16" customWidth="1"/>
    <col min="12037" max="12037" width="11" style="16" customWidth="1"/>
    <col min="12038" max="12038" width="13.28515625" style="16" customWidth="1"/>
    <col min="12039" max="12287" width="9.140625" style="16"/>
    <col min="12288" max="12288" width="51.85546875" style="16" customWidth="1"/>
    <col min="12289" max="12289" width="4.85546875" style="16" customWidth="1"/>
    <col min="12290" max="12291" width="5.85546875" style="16" customWidth="1"/>
    <col min="12292" max="12292" width="16.85546875" style="16" customWidth="1"/>
    <col min="12293" max="12293" width="11" style="16" customWidth="1"/>
    <col min="12294" max="12294" width="13.28515625" style="16" customWidth="1"/>
    <col min="12295" max="12543" width="9.140625" style="16"/>
    <col min="12544" max="12544" width="51.85546875" style="16" customWidth="1"/>
    <col min="12545" max="12545" width="4.85546875" style="16" customWidth="1"/>
    <col min="12546" max="12547" width="5.85546875" style="16" customWidth="1"/>
    <col min="12548" max="12548" width="16.85546875" style="16" customWidth="1"/>
    <col min="12549" max="12549" width="11" style="16" customWidth="1"/>
    <col min="12550" max="12550" width="13.28515625" style="16" customWidth="1"/>
    <col min="12551" max="12799" width="9.140625" style="16"/>
    <col min="12800" max="12800" width="51.85546875" style="16" customWidth="1"/>
    <col min="12801" max="12801" width="4.85546875" style="16" customWidth="1"/>
    <col min="12802" max="12803" width="5.85546875" style="16" customWidth="1"/>
    <col min="12804" max="12804" width="16.85546875" style="16" customWidth="1"/>
    <col min="12805" max="12805" width="11" style="16" customWidth="1"/>
    <col min="12806" max="12806" width="13.28515625" style="16" customWidth="1"/>
    <col min="12807" max="13055" width="9.140625" style="16"/>
    <col min="13056" max="13056" width="51.85546875" style="16" customWidth="1"/>
    <col min="13057" max="13057" width="4.85546875" style="16" customWidth="1"/>
    <col min="13058" max="13059" width="5.85546875" style="16" customWidth="1"/>
    <col min="13060" max="13060" width="16.85546875" style="16" customWidth="1"/>
    <col min="13061" max="13061" width="11" style="16" customWidth="1"/>
    <col min="13062" max="13062" width="13.28515625" style="16" customWidth="1"/>
    <col min="13063" max="13311" width="9.140625" style="16"/>
    <col min="13312" max="13312" width="51.85546875" style="16" customWidth="1"/>
    <col min="13313" max="13313" width="4.85546875" style="16" customWidth="1"/>
    <col min="13314" max="13315" width="5.85546875" style="16" customWidth="1"/>
    <col min="13316" max="13316" width="16.85546875" style="16" customWidth="1"/>
    <col min="13317" max="13317" width="11" style="16" customWidth="1"/>
    <col min="13318" max="13318" width="13.28515625" style="16" customWidth="1"/>
    <col min="13319" max="13567" width="9.140625" style="16"/>
    <col min="13568" max="13568" width="51.85546875" style="16" customWidth="1"/>
    <col min="13569" max="13569" width="4.85546875" style="16" customWidth="1"/>
    <col min="13570" max="13571" width="5.85546875" style="16" customWidth="1"/>
    <col min="13572" max="13572" width="16.85546875" style="16" customWidth="1"/>
    <col min="13573" max="13573" width="11" style="16" customWidth="1"/>
    <col min="13574" max="13574" width="13.28515625" style="16" customWidth="1"/>
    <col min="13575" max="13823" width="9.140625" style="16"/>
    <col min="13824" max="13824" width="51.85546875" style="16" customWidth="1"/>
    <col min="13825" max="13825" width="4.85546875" style="16" customWidth="1"/>
    <col min="13826" max="13827" width="5.85546875" style="16" customWidth="1"/>
    <col min="13828" max="13828" width="16.85546875" style="16" customWidth="1"/>
    <col min="13829" max="13829" width="11" style="16" customWidth="1"/>
    <col min="13830" max="13830" width="13.28515625" style="16" customWidth="1"/>
    <col min="13831" max="14079" width="9.140625" style="16"/>
    <col min="14080" max="14080" width="51.85546875" style="16" customWidth="1"/>
    <col min="14081" max="14081" width="4.85546875" style="16" customWidth="1"/>
    <col min="14082" max="14083" width="5.85546875" style="16" customWidth="1"/>
    <col min="14084" max="14084" width="16.85546875" style="16" customWidth="1"/>
    <col min="14085" max="14085" width="11" style="16" customWidth="1"/>
    <col min="14086" max="14086" width="13.28515625" style="16" customWidth="1"/>
    <col min="14087" max="14335" width="9.140625" style="16"/>
    <col min="14336" max="14336" width="51.85546875" style="16" customWidth="1"/>
    <col min="14337" max="14337" width="4.85546875" style="16" customWidth="1"/>
    <col min="14338" max="14339" width="5.85546875" style="16" customWidth="1"/>
    <col min="14340" max="14340" width="16.85546875" style="16" customWidth="1"/>
    <col min="14341" max="14341" width="11" style="16" customWidth="1"/>
    <col min="14342" max="14342" width="13.28515625" style="16" customWidth="1"/>
    <col min="14343" max="14591" width="9.140625" style="16"/>
    <col min="14592" max="14592" width="51.85546875" style="16" customWidth="1"/>
    <col min="14593" max="14593" width="4.85546875" style="16" customWidth="1"/>
    <col min="14594" max="14595" width="5.85546875" style="16" customWidth="1"/>
    <col min="14596" max="14596" width="16.85546875" style="16" customWidth="1"/>
    <col min="14597" max="14597" width="11" style="16" customWidth="1"/>
    <col min="14598" max="14598" width="13.28515625" style="16" customWidth="1"/>
    <col min="14599" max="14847" width="9.140625" style="16"/>
    <col min="14848" max="14848" width="51.85546875" style="16" customWidth="1"/>
    <col min="14849" max="14849" width="4.85546875" style="16" customWidth="1"/>
    <col min="14850" max="14851" width="5.85546875" style="16" customWidth="1"/>
    <col min="14852" max="14852" width="16.85546875" style="16" customWidth="1"/>
    <col min="14853" max="14853" width="11" style="16" customWidth="1"/>
    <col min="14854" max="14854" width="13.28515625" style="16" customWidth="1"/>
    <col min="14855" max="15103" width="9.140625" style="16"/>
    <col min="15104" max="15104" width="51.85546875" style="16" customWidth="1"/>
    <col min="15105" max="15105" width="4.85546875" style="16" customWidth="1"/>
    <col min="15106" max="15107" width="5.85546875" style="16" customWidth="1"/>
    <col min="15108" max="15108" width="16.85546875" style="16" customWidth="1"/>
    <col min="15109" max="15109" width="11" style="16" customWidth="1"/>
    <col min="15110" max="15110" width="13.28515625" style="16" customWidth="1"/>
    <col min="15111" max="15359" width="9.140625" style="16"/>
    <col min="15360" max="15360" width="51.85546875" style="16" customWidth="1"/>
    <col min="15361" max="15361" width="4.85546875" style="16" customWidth="1"/>
    <col min="15362" max="15363" width="5.85546875" style="16" customWidth="1"/>
    <col min="15364" max="15364" width="16.85546875" style="16" customWidth="1"/>
    <col min="15365" max="15365" width="11" style="16" customWidth="1"/>
    <col min="15366" max="15366" width="13.28515625" style="16" customWidth="1"/>
    <col min="15367" max="15615" width="9.140625" style="16"/>
    <col min="15616" max="15616" width="51.85546875" style="16" customWidth="1"/>
    <col min="15617" max="15617" width="4.85546875" style="16" customWidth="1"/>
    <col min="15618" max="15619" width="5.85546875" style="16" customWidth="1"/>
    <col min="15620" max="15620" width="16.85546875" style="16" customWidth="1"/>
    <col min="15621" max="15621" width="11" style="16" customWidth="1"/>
    <col min="15622" max="15622" width="13.28515625" style="16" customWidth="1"/>
    <col min="15623" max="15871" width="9.140625" style="16"/>
    <col min="15872" max="15872" width="51.85546875" style="16" customWidth="1"/>
    <col min="15873" max="15873" width="4.85546875" style="16" customWidth="1"/>
    <col min="15874" max="15875" width="5.85546875" style="16" customWidth="1"/>
    <col min="15876" max="15876" width="16.85546875" style="16" customWidth="1"/>
    <col min="15877" max="15877" width="11" style="16" customWidth="1"/>
    <col min="15878" max="15878" width="13.28515625" style="16" customWidth="1"/>
    <col min="15879" max="16127" width="9.140625" style="16"/>
    <col min="16128" max="16128" width="51.85546875" style="16" customWidth="1"/>
    <col min="16129" max="16129" width="4.85546875" style="16" customWidth="1"/>
    <col min="16130" max="16131" width="5.85546875" style="16" customWidth="1"/>
    <col min="16132" max="16132" width="16.85546875" style="16" customWidth="1"/>
    <col min="16133" max="16133" width="11" style="16" customWidth="1"/>
    <col min="16134" max="16134" width="13.28515625" style="16" customWidth="1"/>
    <col min="16135" max="16384" width="9.140625" style="16"/>
  </cols>
  <sheetData>
    <row r="1" spans="1:6" ht="69.75" customHeight="1">
      <c r="A1" s="83" t="s">
        <v>216</v>
      </c>
      <c r="B1" s="83"/>
      <c r="C1" s="83"/>
      <c r="D1" s="83"/>
      <c r="E1" s="83"/>
      <c r="F1" s="83"/>
    </row>
    <row r="2" spans="1:6" ht="42.75" customHeight="1">
      <c r="A2" s="84" t="s">
        <v>136</v>
      </c>
      <c r="B2" s="84"/>
      <c r="C2" s="84"/>
      <c r="D2" s="84"/>
      <c r="E2" s="84"/>
      <c r="F2" s="84"/>
    </row>
    <row r="3" spans="1:6" ht="18.75">
      <c r="A3" s="85" t="s">
        <v>80</v>
      </c>
      <c r="B3" s="85"/>
      <c r="C3" s="85"/>
      <c r="D3" s="85"/>
      <c r="E3" s="85"/>
      <c r="F3" s="85"/>
    </row>
    <row r="4" spans="1:6">
      <c r="A4" s="86"/>
      <c r="B4" s="86"/>
      <c r="C4" s="86"/>
      <c r="D4" s="86"/>
      <c r="E4" s="86"/>
      <c r="F4" s="86"/>
    </row>
    <row r="5" spans="1:6" ht="51.75" customHeight="1">
      <c r="A5" s="20" t="s">
        <v>81</v>
      </c>
      <c r="B5" s="22" t="s">
        <v>83</v>
      </c>
      <c r="C5" s="20" t="s">
        <v>84</v>
      </c>
      <c r="D5" s="20" t="s">
        <v>131</v>
      </c>
      <c r="E5" s="20" t="s">
        <v>132</v>
      </c>
      <c r="F5" s="23" t="s">
        <v>133</v>
      </c>
    </row>
    <row r="6" spans="1:6">
      <c r="A6" s="19">
        <v>1</v>
      </c>
      <c r="B6" s="19">
        <v>3</v>
      </c>
      <c r="C6" s="19">
        <v>4</v>
      </c>
      <c r="D6" s="41">
        <v>7</v>
      </c>
      <c r="E6" s="41" t="s">
        <v>134</v>
      </c>
      <c r="F6" s="42" t="s">
        <v>135</v>
      </c>
    </row>
    <row r="7" spans="1:6" s="17" customFormat="1">
      <c r="A7" s="48" t="s">
        <v>87</v>
      </c>
      <c r="B7" s="49" t="s">
        <v>14</v>
      </c>
      <c r="C7" s="49"/>
      <c r="D7" s="50">
        <f>D8+D9+D11+D10</f>
        <v>2107.8999999999996</v>
      </c>
      <c r="E7" s="50">
        <f>E8+E9+E11</f>
        <v>2083.6999999999998</v>
      </c>
      <c r="F7" s="51">
        <f>E7/D7*100</f>
        <v>98.851937947720486</v>
      </c>
    </row>
    <row r="8" spans="1:6" s="17" customFormat="1" ht="47.25">
      <c r="A8" s="29" t="s">
        <v>54</v>
      </c>
      <c r="B8" s="28" t="s">
        <v>14</v>
      </c>
      <c r="C8" s="28" t="s">
        <v>26</v>
      </c>
      <c r="D8" s="40">
        <v>645.79999999999995</v>
      </c>
      <c r="E8" s="40">
        <v>645.79999999999995</v>
      </c>
      <c r="F8" s="26">
        <f>E8/D8*100</f>
        <v>100</v>
      </c>
    </row>
    <row r="9" spans="1:6" ht="63">
      <c r="A9" s="29" t="s">
        <v>92</v>
      </c>
      <c r="B9" s="28" t="s">
        <v>14</v>
      </c>
      <c r="C9" s="28" t="s">
        <v>20</v>
      </c>
      <c r="D9" s="40">
        <v>1354.1</v>
      </c>
      <c r="E9" s="40">
        <v>1329.9</v>
      </c>
      <c r="F9" s="26">
        <f t="shared" ref="F9:F13" si="0">E9/D9*100</f>
        <v>98.212835093419997</v>
      </c>
    </row>
    <row r="10" spans="1:6">
      <c r="A10" s="29" t="s">
        <v>37</v>
      </c>
      <c r="B10" s="28" t="s">
        <v>14</v>
      </c>
      <c r="C10" s="28" t="s">
        <v>36</v>
      </c>
      <c r="D10" s="40">
        <v>0</v>
      </c>
      <c r="E10" s="40">
        <v>0</v>
      </c>
      <c r="F10" s="26">
        <v>0</v>
      </c>
    </row>
    <row r="11" spans="1:6">
      <c r="A11" s="29" t="s">
        <v>15</v>
      </c>
      <c r="B11" s="22" t="s">
        <v>14</v>
      </c>
      <c r="C11" s="22" t="s">
        <v>16</v>
      </c>
      <c r="D11" s="40">
        <v>108</v>
      </c>
      <c r="E11" s="40">
        <v>108</v>
      </c>
      <c r="F11" s="26">
        <f t="shared" si="0"/>
        <v>100</v>
      </c>
    </row>
    <row r="12" spans="1:6">
      <c r="A12" s="47" t="s">
        <v>40</v>
      </c>
      <c r="B12" s="52" t="s">
        <v>26</v>
      </c>
      <c r="C12" s="52"/>
      <c r="D12" s="51">
        <f>D13</f>
        <v>229.5</v>
      </c>
      <c r="E12" s="51">
        <f>E13</f>
        <v>229.5</v>
      </c>
      <c r="F12" s="51">
        <f>E12/D12*100</f>
        <v>100</v>
      </c>
    </row>
    <row r="13" spans="1:6">
      <c r="A13" s="29" t="s">
        <v>41</v>
      </c>
      <c r="B13" s="22" t="s">
        <v>26</v>
      </c>
      <c r="C13" s="22" t="s">
        <v>27</v>
      </c>
      <c r="D13" s="26">
        <v>229.5</v>
      </c>
      <c r="E13" s="26">
        <v>229.5</v>
      </c>
      <c r="F13" s="26">
        <f t="shared" si="0"/>
        <v>100</v>
      </c>
    </row>
    <row r="14" spans="1:6" ht="31.5">
      <c r="A14" s="53" t="s">
        <v>42</v>
      </c>
      <c r="B14" s="52" t="s">
        <v>27</v>
      </c>
      <c r="C14" s="52"/>
      <c r="D14" s="51">
        <f>D15+D16</f>
        <v>5383</v>
      </c>
      <c r="E14" s="51">
        <f>E15+E16</f>
        <v>3514.2</v>
      </c>
      <c r="F14" s="51">
        <f>E14/D14*100</f>
        <v>65.28329927549693</v>
      </c>
    </row>
    <row r="15" spans="1:6" ht="47.25">
      <c r="A15" s="31" t="s">
        <v>43</v>
      </c>
      <c r="B15" s="22" t="s">
        <v>27</v>
      </c>
      <c r="C15" s="22" t="s">
        <v>35</v>
      </c>
      <c r="D15" s="26">
        <v>5358</v>
      </c>
      <c r="E15" s="26">
        <v>3489.2</v>
      </c>
      <c r="F15" s="26">
        <f t="shared" ref="F15:F25" si="1">E15/D15*100</f>
        <v>65.121313923105632</v>
      </c>
    </row>
    <row r="16" spans="1:6" ht="47.25">
      <c r="A16" s="31" t="s">
        <v>47</v>
      </c>
      <c r="B16" s="22" t="s">
        <v>27</v>
      </c>
      <c r="C16" s="22" t="s">
        <v>48</v>
      </c>
      <c r="D16" s="26">
        <v>25</v>
      </c>
      <c r="E16" s="26">
        <v>25</v>
      </c>
      <c r="F16" s="26">
        <f t="shared" si="1"/>
        <v>100</v>
      </c>
    </row>
    <row r="17" spans="1:6">
      <c r="A17" s="53" t="s">
        <v>19</v>
      </c>
      <c r="B17" s="52" t="s">
        <v>20</v>
      </c>
      <c r="C17" s="52"/>
      <c r="D17" s="51">
        <f>D18</f>
        <v>2365.8000000000002</v>
      </c>
      <c r="E17" s="51">
        <f>E18</f>
        <v>2160.4</v>
      </c>
      <c r="F17" s="51">
        <f t="shared" si="1"/>
        <v>91.317947417364095</v>
      </c>
    </row>
    <row r="18" spans="1:6">
      <c r="A18" s="31" t="s">
        <v>49</v>
      </c>
      <c r="B18" s="22" t="s">
        <v>20</v>
      </c>
      <c r="C18" s="22" t="s">
        <v>29</v>
      </c>
      <c r="D18" s="26">
        <v>2365.8000000000002</v>
      </c>
      <c r="E18" s="26">
        <v>2160.4</v>
      </c>
      <c r="F18" s="26">
        <f t="shared" si="1"/>
        <v>91.317947417364095</v>
      </c>
    </row>
    <row r="19" spans="1:6" ht="31.5">
      <c r="A19" s="53" t="s">
        <v>50</v>
      </c>
      <c r="B19" s="52" t="s">
        <v>22</v>
      </c>
      <c r="C19" s="52"/>
      <c r="D19" s="51">
        <f>D20+D21</f>
        <v>7573.1</v>
      </c>
      <c r="E19" s="51">
        <f>E20+E21</f>
        <v>7322.9000000000005</v>
      </c>
      <c r="F19" s="51">
        <f t="shared" si="1"/>
        <v>96.696201027320384</v>
      </c>
    </row>
    <row r="20" spans="1:6">
      <c r="A20" s="31" t="s">
        <v>51</v>
      </c>
      <c r="B20" s="22" t="s">
        <v>22</v>
      </c>
      <c r="C20" s="22" t="s">
        <v>26</v>
      </c>
      <c r="D20" s="26">
        <v>7206</v>
      </c>
      <c r="E20" s="26">
        <v>6955.8</v>
      </c>
      <c r="F20" s="26">
        <f t="shared" si="1"/>
        <v>96.52789342214821</v>
      </c>
    </row>
    <row r="21" spans="1:6">
      <c r="A21" s="31" t="s">
        <v>52</v>
      </c>
      <c r="B21" s="22" t="s">
        <v>22</v>
      </c>
      <c r="C21" s="22" t="s">
        <v>27</v>
      </c>
      <c r="D21" s="26">
        <v>367.1</v>
      </c>
      <c r="E21" s="26">
        <v>367.1</v>
      </c>
      <c r="F21" s="26">
        <f t="shared" si="1"/>
        <v>100</v>
      </c>
    </row>
    <row r="22" spans="1:6">
      <c r="A22" s="54" t="s">
        <v>61</v>
      </c>
      <c r="B22" s="52" t="s">
        <v>53</v>
      </c>
      <c r="C22" s="52"/>
      <c r="D22" s="50">
        <f>D23+D24</f>
        <v>706.4</v>
      </c>
      <c r="E22" s="50">
        <f>E23+E24</f>
        <v>700.4</v>
      </c>
      <c r="F22" s="51">
        <f t="shared" si="1"/>
        <v>99.150622876557193</v>
      </c>
    </row>
    <row r="23" spans="1:6">
      <c r="A23" s="29" t="s">
        <v>62</v>
      </c>
      <c r="B23" s="22" t="s">
        <v>53</v>
      </c>
      <c r="C23" s="22" t="s">
        <v>14</v>
      </c>
      <c r="D23" s="40">
        <v>646.4</v>
      </c>
      <c r="E23" s="40">
        <v>640.4</v>
      </c>
      <c r="F23" s="26">
        <f t="shared" si="1"/>
        <v>99.071782178217831</v>
      </c>
    </row>
    <row r="24" spans="1:6" ht="31.5">
      <c r="A24" s="29" t="s">
        <v>127</v>
      </c>
      <c r="B24" s="22" t="s">
        <v>53</v>
      </c>
      <c r="C24" s="22" t="s">
        <v>20</v>
      </c>
      <c r="D24" s="40">
        <v>60</v>
      </c>
      <c r="E24" s="40">
        <v>60</v>
      </c>
      <c r="F24" s="26">
        <f t="shared" si="1"/>
        <v>100</v>
      </c>
    </row>
    <row r="25" spans="1:6">
      <c r="A25" s="47" t="s">
        <v>137</v>
      </c>
      <c r="B25" s="52"/>
      <c r="C25" s="52"/>
      <c r="D25" s="50">
        <f>D7+D12+D14+D17+D19+D22</f>
        <v>18365.700000000004</v>
      </c>
      <c r="E25" s="50">
        <f>E7+E12+E14+E17+E19+E22</f>
        <v>16011.1</v>
      </c>
      <c r="F25" s="51">
        <f t="shared" si="1"/>
        <v>87.1793615271947</v>
      </c>
    </row>
    <row r="26" spans="1:6">
      <c r="A26" s="43"/>
      <c r="B26" s="44"/>
      <c r="C26" s="44"/>
      <c r="D26" s="45"/>
      <c r="E26" s="45"/>
      <c r="F26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10" workbookViewId="0">
      <selection activeCell="A3" sqref="A3:J3"/>
    </sheetView>
  </sheetViews>
  <sheetFormatPr defaultRowHeight="15"/>
  <cols>
    <col min="1" max="1" width="17.7109375" style="57" customWidth="1"/>
    <col min="4" max="4" width="5.28515625" customWidth="1"/>
    <col min="5" max="5" width="1" hidden="1" customWidth="1"/>
    <col min="8" max="8" width="29.42578125" customWidth="1"/>
    <col min="9" max="9" width="12.7109375" customWidth="1"/>
    <col min="10" max="10" width="15.140625" customWidth="1"/>
    <col min="257" max="257" width="17.7109375" customWidth="1"/>
    <col min="260" max="260" width="5.28515625" customWidth="1"/>
    <col min="261" max="261" width="0" hidden="1" customWidth="1"/>
    <col min="264" max="264" width="29.42578125" customWidth="1"/>
    <col min="265" max="265" width="12.7109375" customWidth="1"/>
    <col min="266" max="266" width="15.140625" customWidth="1"/>
    <col min="513" max="513" width="17.7109375" customWidth="1"/>
    <col min="516" max="516" width="5.28515625" customWidth="1"/>
    <col min="517" max="517" width="0" hidden="1" customWidth="1"/>
    <col min="520" max="520" width="29.42578125" customWidth="1"/>
    <col min="521" max="521" width="12.7109375" customWidth="1"/>
    <col min="522" max="522" width="15.140625" customWidth="1"/>
    <col min="769" max="769" width="17.7109375" customWidth="1"/>
    <col min="772" max="772" width="5.28515625" customWidth="1"/>
    <col min="773" max="773" width="0" hidden="1" customWidth="1"/>
    <col min="776" max="776" width="29.42578125" customWidth="1"/>
    <col min="777" max="777" width="12.7109375" customWidth="1"/>
    <col min="778" max="778" width="15.140625" customWidth="1"/>
    <col min="1025" max="1025" width="17.7109375" customWidth="1"/>
    <col min="1028" max="1028" width="5.28515625" customWidth="1"/>
    <col min="1029" max="1029" width="0" hidden="1" customWidth="1"/>
    <col min="1032" max="1032" width="29.42578125" customWidth="1"/>
    <col min="1033" max="1033" width="12.7109375" customWidth="1"/>
    <col min="1034" max="1034" width="15.140625" customWidth="1"/>
    <col min="1281" max="1281" width="17.7109375" customWidth="1"/>
    <col min="1284" max="1284" width="5.28515625" customWidth="1"/>
    <col min="1285" max="1285" width="0" hidden="1" customWidth="1"/>
    <col min="1288" max="1288" width="29.42578125" customWidth="1"/>
    <col min="1289" max="1289" width="12.7109375" customWidth="1"/>
    <col min="1290" max="1290" width="15.140625" customWidth="1"/>
    <col min="1537" max="1537" width="17.7109375" customWidth="1"/>
    <col min="1540" max="1540" width="5.28515625" customWidth="1"/>
    <col min="1541" max="1541" width="0" hidden="1" customWidth="1"/>
    <col min="1544" max="1544" width="29.42578125" customWidth="1"/>
    <col min="1545" max="1545" width="12.7109375" customWidth="1"/>
    <col min="1546" max="1546" width="15.140625" customWidth="1"/>
    <col min="1793" max="1793" width="17.7109375" customWidth="1"/>
    <col min="1796" max="1796" width="5.28515625" customWidth="1"/>
    <col min="1797" max="1797" width="0" hidden="1" customWidth="1"/>
    <col min="1800" max="1800" width="29.42578125" customWidth="1"/>
    <col min="1801" max="1801" width="12.7109375" customWidth="1"/>
    <col min="1802" max="1802" width="15.140625" customWidth="1"/>
    <col min="2049" max="2049" width="17.7109375" customWidth="1"/>
    <col min="2052" max="2052" width="5.28515625" customWidth="1"/>
    <col min="2053" max="2053" width="0" hidden="1" customWidth="1"/>
    <col min="2056" max="2056" width="29.42578125" customWidth="1"/>
    <col min="2057" max="2057" width="12.7109375" customWidth="1"/>
    <col min="2058" max="2058" width="15.140625" customWidth="1"/>
    <col min="2305" max="2305" width="17.7109375" customWidth="1"/>
    <col min="2308" max="2308" width="5.28515625" customWidth="1"/>
    <col min="2309" max="2309" width="0" hidden="1" customWidth="1"/>
    <col min="2312" max="2312" width="29.42578125" customWidth="1"/>
    <col min="2313" max="2313" width="12.7109375" customWidth="1"/>
    <col min="2314" max="2314" width="15.140625" customWidth="1"/>
    <col min="2561" max="2561" width="17.7109375" customWidth="1"/>
    <col min="2564" max="2564" width="5.28515625" customWidth="1"/>
    <col min="2565" max="2565" width="0" hidden="1" customWidth="1"/>
    <col min="2568" max="2568" width="29.42578125" customWidth="1"/>
    <col min="2569" max="2569" width="12.7109375" customWidth="1"/>
    <col min="2570" max="2570" width="15.140625" customWidth="1"/>
    <col min="2817" max="2817" width="17.7109375" customWidth="1"/>
    <col min="2820" max="2820" width="5.28515625" customWidth="1"/>
    <col min="2821" max="2821" width="0" hidden="1" customWidth="1"/>
    <col min="2824" max="2824" width="29.42578125" customWidth="1"/>
    <col min="2825" max="2825" width="12.7109375" customWidth="1"/>
    <col min="2826" max="2826" width="15.140625" customWidth="1"/>
    <col min="3073" max="3073" width="17.7109375" customWidth="1"/>
    <col min="3076" max="3076" width="5.28515625" customWidth="1"/>
    <col min="3077" max="3077" width="0" hidden="1" customWidth="1"/>
    <col min="3080" max="3080" width="29.42578125" customWidth="1"/>
    <col min="3081" max="3081" width="12.7109375" customWidth="1"/>
    <col min="3082" max="3082" width="15.140625" customWidth="1"/>
    <col min="3329" max="3329" width="17.7109375" customWidth="1"/>
    <col min="3332" max="3332" width="5.28515625" customWidth="1"/>
    <col min="3333" max="3333" width="0" hidden="1" customWidth="1"/>
    <col min="3336" max="3336" width="29.42578125" customWidth="1"/>
    <col min="3337" max="3337" width="12.7109375" customWidth="1"/>
    <col min="3338" max="3338" width="15.140625" customWidth="1"/>
    <col min="3585" max="3585" width="17.7109375" customWidth="1"/>
    <col min="3588" max="3588" width="5.28515625" customWidth="1"/>
    <col min="3589" max="3589" width="0" hidden="1" customWidth="1"/>
    <col min="3592" max="3592" width="29.42578125" customWidth="1"/>
    <col min="3593" max="3593" width="12.7109375" customWidth="1"/>
    <col min="3594" max="3594" width="15.140625" customWidth="1"/>
    <col min="3841" max="3841" width="17.7109375" customWidth="1"/>
    <col min="3844" max="3844" width="5.28515625" customWidth="1"/>
    <col min="3845" max="3845" width="0" hidden="1" customWidth="1"/>
    <col min="3848" max="3848" width="29.42578125" customWidth="1"/>
    <col min="3849" max="3849" width="12.7109375" customWidth="1"/>
    <col min="3850" max="3850" width="15.140625" customWidth="1"/>
    <col min="4097" max="4097" width="17.7109375" customWidth="1"/>
    <col min="4100" max="4100" width="5.28515625" customWidth="1"/>
    <col min="4101" max="4101" width="0" hidden="1" customWidth="1"/>
    <col min="4104" max="4104" width="29.42578125" customWidth="1"/>
    <col min="4105" max="4105" width="12.7109375" customWidth="1"/>
    <col min="4106" max="4106" width="15.140625" customWidth="1"/>
    <col min="4353" max="4353" width="17.7109375" customWidth="1"/>
    <col min="4356" max="4356" width="5.28515625" customWidth="1"/>
    <col min="4357" max="4357" width="0" hidden="1" customWidth="1"/>
    <col min="4360" max="4360" width="29.42578125" customWidth="1"/>
    <col min="4361" max="4361" width="12.7109375" customWidth="1"/>
    <col min="4362" max="4362" width="15.140625" customWidth="1"/>
    <col min="4609" max="4609" width="17.7109375" customWidth="1"/>
    <col min="4612" max="4612" width="5.28515625" customWidth="1"/>
    <col min="4613" max="4613" width="0" hidden="1" customWidth="1"/>
    <col min="4616" max="4616" width="29.42578125" customWidth="1"/>
    <col min="4617" max="4617" width="12.7109375" customWidth="1"/>
    <col min="4618" max="4618" width="15.140625" customWidth="1"/>
    <col min="4865" max="4865" width="17.7109375" customWidth="1"/>
    <col min="4868" max="4868" width="5.28515625" customWidth="1"/>
    <col min="4869" max="4869" width="0" hidden="1" customWidth="1"/>
    <col min="4872" max="4872" width="29.42578125" customWidth="1"/>
    <col min="4873" max="4873" width="12.7109375" customWidth="1"/>
    <col min="4874" max="4874" width="15.140625" customWidth="1"/>
    <col min="5121" max="5121" width="17.7109375" customWidth="1"/>
    <col min="5124" max="5124" width="5.28515625" customWidth="1"/>
    <col min="5125" max="5125" width="0" hidden="1" customWidth="1"/>
    <col min="5128" max="5128" width="29.42578125" customWidth="1"/>
    <col min="5129" max="5129" width="12.7109375" customWidth="1"/>
    <col min="5130" max="5130" width="15.140625" customWidth="1"/>
    <col min="5377" max="5377" width="17.7109375" customWidth="1"/>
    <col min="5380" max="5380" width="5.28515625" customWidth="1"/>
    <col min="5381" max="5381" width="0" hidden="1" customWidth="1"/>
    <col min="5384" max="5384" width="29.42578125" customWidth="1"/>
    <col min="5385" max="5385" width="12.7109375" customWidth="1"/>
    <col min="5386" max="5386" width="15.140625" customWidth="1"/>
    <col min="5633" max="5633" width="17.7109375" customWidth="1"/>
    <col min="5636" max="5636" width="5.28515625" customWidth="1"/>
    <col min="5637" max="5637" width="0" hidden="1" customWidth="1"/>
    <col min="5640" max="5640" width="29.42578125" customWidth="1"/>
    <col min="5641" max="5641" width="12.7109375" customWidth="1"/>
    <col min="5642" max="5642" width="15.140625" customWidth="1"/>
    <col min="5889" max="5889" width="17.7109375" customWidth="1"/>
    <col min="5892" max="5892" width="5.28515625" customWidth="1"/>
    <col min="5893" max="5893" width="0" hidden="1" customWidth="1"/>
    <col min="5896" max="5896" width="29.42578125" customWidth="1"/>
    <col min="5897" max="5897" width="12.7109375" customWidth="1"/>
    <col min="5898" max="5898" width="15.140625" customWidth="1"/>
    <col min="6145" max="6145" width="17.7109375" customWidth="1"/>
    <col min="6148" max="6148" width="5.28515625" customWidth="1"/>
    <col min="6149" max="6149" width="0" hidden="1" customWidth="1"/>
    <col min="6152" max="6152" width="29.42578125" customWidth="1"/>
    <col min="6153" max="6153" width="12.7109375" customWidth="1"/>
    <col min="6154" max="6154" width="15.140625" customWidth="1"/>
    <col min="6401" max="6401" width="17.7109375" customWidth="1"/>
    <col min="6404" max="6404" width="5.28515625" customWidth="1"/>
    <col min="6405" max="6405" width="0" hidden="1" customWidth="1"/>
    <col min="6408" max="6408" width="29.42578125" customWidth="1"/>
    <col min="6409" max="6409" width="12.7109375" customWidth="1"/>
    <col min="6410" max="6410" width="15.140625" customWidth="1"/>
    <col min="6657" max="6657" width="17.7109375" customWidth="1"/>
    <col min="6660" max="6660" width="5.28515625" customWidth="1"/>
    <col min="6661" max="6661" width="0" hidden="1" customWidth="1"/>
    <col min="6664" max="6664" width="29.42578125" customWidth="1"/>
    <col min="6665" max="6665" width="12.7109375" customWidth="1"/>
    <col min="6666" max="6666" width="15.140625" customWidth="1"/>
    <col min="6913" max="6913" width="17.7109375" customWidth="1"/>
    <col min="6916" max="6916" width="5.28515625" customWidth="1"/>
    <col min="6917" max="6917" width="0" hidden="1" customWidth="1"/>
    <col min="6920" max="6920" width="29.42578125" customWidth="1"/>
    <col min="6921" max="6921" width="12.7109375" customWidth="1"/>
    <col min="6922" max="6922" width="15.140625" customWidth="1"/>
    <col min="7169" max="7169" width="17.7109375" customWidth="1"/>
    <col min="7172" max="7172" width="5.28515625" customWidth="1"/>
    <col min="7173" max="7173" width="0" hidden="1" customWidth="1"/>
    <col min="7176" max="7176" width="29.42578125" customWidth="1"/>
    <col min="7177" max="7177" width="12.7109375" customWidth="1"/>
    <col min="7178" max="7178" width="15.140625" customWidth="1"/>
    <col min="7425" max="7425" width="17.7109375" customWidth="1"/>
    <col min="7428" max="7428" width="5.28515625" customWidth="1"/>
    <col min="7429" max="7429" width="0" hidden="1" customWidth="1"/>
    <col min="7432" max="7432" width="29.42578125" customWidth="1"/>
    <col min="7433" max="7433" width="12.7109375" customWidth="1"/>
    <col min="7434" max="7434" width="15.140625" customWidth="1"/>
    <col min="7681" max="7681" width="17.7109375" customWidth="1"/>
    <col min="7684" max="7684" width="5.28515625" customWidth="1"/>
    <col min="7685" max="7685" width="0" hidden="1" customWidth="1"/>
    <col min="7688" max="7688" width="29.42578125" customWidth="1"/>
    <col min="7689" max="7689" width="12.7109375" customWidth="1"/>
    <col min="7690" max="7690" width="15.140625" customWidth="1"/>
    <col min="7937" max="7937" width="17.7109375" customWidth="1"/>
    <col min="7940" max="7940" width="5.28515625" customWidth="1"/>
    <col min="7941" max="7941" width="0" hidden="1" customWidth="1"/>
    <col min="7944" max="7944" width="29.42578125" customWidth="1"/>
    <col min="7945" max="7945" width="12.7109375" customWidth="1"/>
    <col min="7946" max="7946" width="15.140625" customWidth="1"/>
    <col min="8193" max="8193" width="17.7109375" customWidth="1"/>
    <col min="8196" max="8196" width="5.28515625" customWidth="1"/>
    <col min="8197" max="8197" width="0" hidden="1" customWidth="1"/>
    <col min="8200" max="8200" width="29.42578125" customWidth="1"/>
    <col min="8201" max="8201" width="12.7109375" customWidth="1"/>
    <col min="8202" max="8202" width="15.140625" customWidth="1"/>
    <col min="8449" max="8449" width="17.7109375" customWidth="1"/>
    <col min="8452" max="8452" width="5.28515625" customWidth="1"/>
    <col min="8453" max="8453" width="0" hidden="1" customWidth="1"/>
    <col min="8456" max="8456" width="29.42578125" customWidth="1"/>
    <col min="8457" max="8457" width="12.7109375" customWidth="1"/>
    <col min="8458" max="8458" width="15.140625" customWidth="1"/>
    <col min="8705" max="8705" width="17.7109375" customWidth="1"/>
    <col min="8708" max="8708" width="5.28515625" customWidth="1"/>
    <col min="8709" max="8709" width="0" hidden="1" customWidth="1"/>
    <col min="8712" max="8712" width="29.42578125" customWidth="1"/>
    <col min="8713" max="8713" width="12.7109375" customWidth="1"/>
    <col min="8714" max="8714" width="15.140625" customWidth="1"/>
    <col min="8961" max="8961" width="17.7109375" customWidth="1"/>
    <col min="8964" max="8964" width="5.28515625" customWidth="1"/>
    <col min="8965" max="8965" width="0" hidden="1" customWidth="1"/>
    <col min="8968" max="8968" width="29.42578125" customWidth="1"/>
    <col min="8969" max="8969" width="12.7109375" customWidth="1"/>
    <col min="8970" max="8970" width="15.140625" customWidth="1"/>
    <col min="9217" max="9217" width="17.7109375" customWidth="1"/>
    <col min="9220" max="9220" width="5.28515625" customWidth="1"/>
    <col min="9221" max="9221" width="0" hidden="1" customWidth="1"/>
    <col min="9224" max="9224" width="29.42578125" customWidth="1"/>
    <col min="9225" max="9225" width="12.7109375" customWidth="1"/>
    <col min="9226" max="9226" width="15.140625" customWidth="1"/>
    <col min="9473" max="9473" width="17.7109375" customWidth="1"/>
    <col min="9476" max="9476" width="5.28515625" customWidth="1"/>
    <col min="9477" max="9477" width="0" hidden="1" customWidth="1"/>
    <col min="9480" max="9480" width="29.42578125" customWidth="1"/>
    <col min="9481" max="9481" width="12.7109375" customWidth="1"/>
    <col min="9482" max="9482" width="15.140625" customWidth="1"/>
    <col min="9729" max="9729" width="17.7109375" customWidth="1"/>
    <col min="9732" max="9732" width="5.28515625" customWidth="1"/>
    <col min="9733" max="9733" width="0" hidden="1" customWidth="1"/>
    <col min="9736" max="9736" width="29.42578125" customWidth="1"/>
    <col min="9737" max="9737" width="12.7109375" customWidth="1"/>
    <col min="9738" max="9738" width="15.140625" customWidth="1"/>
    <col min="9985" max="9985" width="17.7109375" customWidth="1"/>
    <col min="9988" max="9988" width="5.28515625" customWidth="1"/>
    <col min="9989" max="9989" width="0" hidden="1" customWidth="1"/>
    <col min="9992" max="9992" width="29.42578125" customWidth="1"/>
    <col min="9993" max="9993" width="12.7109375" customWidth="1"/>
    <col min="9994" max="9994" width="15.140625" customWidth="1"/>
    <col min="10241" max="10241" width="17.7109375" customWidth="1"/>
    <col min="10244" max="10244" width="5.28515625" customWidth="1"/>
    <col min="10245" max="10245" width="0" hidden="1" customWidth="1"/>
    <col min="10248" max="10248" width="29.42578125" customWidth="1"/>
    <col min="10249" max="10249" width="12.7109375" customWidth="1"/>
    <col min="10250" max="10250" width="15.140625" customWidth="1"/>
    <col min="10497" max="10497" width="17.7109375" customWidth="1"/>
    <col min="10500" max="10500" width="5.28515625" customWidth="1"/>
    <col min="10501" max="10501" width="0" hidden="1" customWidth="1"/>
    <col min="10504" max="10504" width="29.42578125" customWidth="1"/>
    <col min="10505" max="10505" width="12.7109375" customWidth="1"/>
    <col min="10506" max="10506" width="15.140625" customWidth="1"/>
    <col min="10753" max="10753" width="17.7109375" customWidth="1"/>
    <col min="10756" max="10756" width="5.28515625" customWidth="1"/>
    <col min="10757" max="10757" width="0" hidden="1" customWidth="1"/>
    <col min="10760" max="10760" width="29.42578125" customWidth="1"/>
    <col min="10761" max="10761" width="12.7109375" customWidth="1"/>
    <col min="10762" max="10762" width="15.140625" customWidth="1"/>
    <col min="11009" max="11009" width="17.7109375" customWidth="1"/>
    <col min="11012" max="11012" width="5.28515625" customWidth="1"/>
    <col min="11013" max="11013" width="0" hidden="1" customWidth="1"/>
    <col min="11016" max="11016" width="29.42578125" customWidth="1"/>
    <col min="11017" max="11017" width="12.7109375" customWidth="1"/>
    <col min="11018" max="11018" width="15.140625" customWidth="1"/>
    <col min="11265" max="11265" width="17.7109375" customWidth="1"/>
    <col min="11268" max="11268" width="5.28515625" customWidth="1"/>
    <col min="11269" max="11269" width="0" hidden="1" customWidth="1"/>
    <col min="11272" max="11272" width="29.42578125" customWidth="1"/>
    <col min="11273" max="11273" width="12.7109375" customWidth="1"/>
    <col min="11274" max="11274" width="15.140625" customWidth="1"/>
    <col min="11521" max="11521" width="17.7109375" customWidth="1"/>
    <col min="11524" max="11524" width="5.28515625" customWidth="1"/>
    <col min="11525" max="11525" width="0" hidden="1" customWidth="1"/>
    <col min="11528" max="11528" width="29.42578125" customWidth="1"/>
    <col min="11529" max="11529" width="12.7109375" customWidth="1"/>
    <col min="11530" max="11530" width="15.140625" customWidth="1"/>
    <col min="11777" max="11777" width="17.7109375" customWidth="1"/>
    <col min="11780" max="11780" width="5.28515625" customWidth="1"/>
    <col min="11781" max="11781" width="0" hidden="1" customWidth="1"/>
    <col min="11784" max="11784" width="29.42578125" customWidth="1"/>
    <col min="11785" max="11785" width="12.7109375" customWidth="1"/>
    <col min="11786" max="11786" width="15.140625" customWidth="1"/>
    <col min="12033" max="12033" width="17.7109375" customWidth="1"/>
    <col min="12036" max="12036" width="5.28515625" customWidth="1"/>
    <col min="12037" max="12037" width="0" hidden="1" customWidth="1"/>
    <col min="12040" max="12040" width="29.42578125" customWidth="1"/>
    <col min="12041" max="12041" width="12.7109375" customWidth="1"/>
    <col min="12042" max="12042" width="15.140625" customWidth="1"/>
    <col min="12289" max="12289" width="17.7109375" customWidth="1"/>
    <col min="12292" max="12292" width="5.28515625" customWidth="1"/>
    <col min="12293" max="12293" width="0" hidden="1" customWidth="1"/>
    <col min="12296" max="12296" width="29.42578125" customWidth="1"/>
    <col min="12297" max="12297" width="12.7109375" customWidth="1"/>
    <col min="12298" max="12298" width="15.140625" customWidth="1"/>
    <col min="12545" max="12545" width="17.7109375" customWidth="1"/>
    <col min="12548" max="12548" width="5.28515625" customWidth="1"/>
    <col min="12549" max="12549" width="0" hidden="1" customWidth="1"/>
    <col min="12552" max="12552" width="29.42578125" customWidth="1"/>
    <col min="12553" max="12553" width="12.7109375" customWidth="1"/>
    <col min="12554" max="12554" width="15.140625" customWidth="1"/>
    <col min="12801" max="12801" width="17.7109375" customWidth="1"/>
    <col min="12804" max="12804" width="5.28515625" customWidth="1"/>
    <col min="12805" max="12805" width="0" hidden="1" customWidth="1"/>
    <col min="12808" max="12808" width="29.42578125" customWidth="1"/>
    <col min="12809" max="12809" width="12.7109375" customWidth="1"/>
    <col min="12810" max="12810" width="15.140625" customWidth="1"/>
    <col min="13057" max="13057" width="17.7109375" customWidth="1"/>
    <col min="13060" max="13060" width="5.28515625" customWidth="1"/>
    <col min="13061" max="13061" width="0" hidden="1" customWidth="1"/>
    <col min="13064" max="13064" width="29.42578125" customWidth="1"/>
    <col min="13065" max="13065" width="12.7109375" customWidth="1"/>
    <col min="13066" max="13066" width="15.140625" customWidth="1"/>
    <col min="13313" max="13313" width="17.7109375" customWidth="1"/>
    <col min="13316" max="13316" width="5.28515625" customWidth="1"/>
    <col min="13317" max="13317" width="0" hidden="1" customWidth="1"/>
    <col min="13320" max="13320" width="29.42578125" customWidth="1"/>
    <col min="13321" max="13321" width="12.7109375" customWidth="1"/>
    <col min="13322" max="13322" width="15.140625" customWidth="1"/>
    <col min="13569" max="13569" width="17.7109375" customWidth="1"/>
    <col min="13572" max="13572" width="5.28515625" customWidth="1"/>
    <col min="13573" max="13573" width="0" hidden="1" customWidth="1"/>
    <col min="13576" max="13576" width="29.42578125" customWidth="1"/>
    <col min="13577" max="13577" width="12.7109375" customWidth="1"/>
    <col min="13578" max="13578" width="15.140625" customWidth="1"/>
    <col min="13825" max="13825" width="17.7109375" customWidth="1"/>
    <col min="13828" max="13828" width="5.28515625" customWidth="1"/>
    <col min="13829" max="13829" width="0" hidden="1" customWidth="1"/>
    <col min="13832" max="13832" width="29.42578125" customWidth="1"/>
    <col min="13833" max="13833" width="12.7109375" customWidth="1"/>
    <col min="13834" max="13834" width="15.140625" customWidth="1"/>
    <col min="14081" max="14081" width="17.7109375" customWidth="1"/>
    <col min="14084" max="14084" width="5.28515625" customWidth="1"/>
    <col min="14085" max="14085" width="0" hidden="1" customWidth="1"/>
    <col min="14088" max="14088" width="29.42578125" customWidth="1"/>
    <col min="14089" max="14089" width="12.7109375" customWidth="1"/>
    <col min="14090" max="14090" width="15.140625" customWidth="1"/>
    <col min="14337" max="14337" width="17.7109375" customWidth="1"/>
    <col min="14340" max="14340" width="5.28515625" customWidth="1"/>
    <col min="14341" max="14341" width="0" hidden="1" customWidth="1"/>
    <col min="14344" max="14344" width="29.42578125" customWidth="1"/>
    <col min="14345" max="14345" width="12.7109375" customWidth="1"/>
    <col min="14346" max="14346" width="15.140625" customWidth="1"/>
    <col min="14593" max="14593" width="17.7109375" customWidth="1"/>
    <col min="14596" max="14596" width="5.28515625" customWidth="1"/>
    <col min="14597" max="14597" width="0" hidden="1" customWidth="1"/>
    <col min="14600" max="14600" width="29.42578125" customWidth="1"/>
    <col min="14601" max="14601" width="12.7109375" customWidth="1"/>
    <col min="14602" max="14602" width="15.140625" customWidth="1"/>
    <col min="14849" max="14849" width="17.7109375" customWidth="1"/>
    <col min="14852" max="14852" width="5.28515625" customWidth="1"/>
    <col min="14853" max="14853" width="0" hidden="1" customWidth="1"/>
    <col min="14856" max="14856" width="29.42578125" customWidth="1"/>
    <col min="14857" max="14857" width="12.7109375" customWidth="1"/>
    <col min="14858" max="14858" width="15.140625" customWidth="1"/>
    <col min="15105" max="15105" width="17.7109375" customWidth="1"/>
    <col min="15108" max="15108" width="5.28515625" customWidth="1"/>
    <col min="15109" max="15109" width="0" hidden="1" customWidth="1"/>
    <col min="15112" max="15112" width="29.42578125" customWidth="1"/>
    <col min="15113" max="15113" width="12.7109375" customWidth="1"/>
    <col min="15114" max="15114" width="15.140625" customWidth="1"/>
    <col min="15361" max="15361" width="17.7109375" customWidth="1"/>
    <col min="15364" max="15364" width="5.28515625" customWidth="1"/>
    <col min="15365" max="15365" width="0" hidden="1" customWidth="1"/>
    <col min="15368" max="15368" width="29.42578125" customWidth="1"/>
    <col min="15369" max="15369" width="12.7109375" customWidth="1"/>
    <col min="15370" max="15370" width="15.140625" customWidth="1"/>
    <col min="15617" max="15617" width="17.7109375" customWidth="1"/>
    <col min="15620" max="15620" width="5.28515625" customWidth="1"/>
    <col min="15621" max="15621" width="0" hidden="1" customWidth="1"/>
    <col min="15624" max="15624" width="29.42578125" customWidth="1"/>
    <col min="15625" max="15625" width="12.7109375" customWidth="1"/>
    <col min="15626" max="15626" width="15.140625" customWidth="1"/>
    <col min="15873" max="15873" width="17.7109375" customWidth="1"/>
    <col min="15876" max="15876" width="5.28515625" customWidth="1"/>
    <col min="15877" max="15877" width="0" hidden="1" customWidth="1"/>
    <col min="15880" max="15880" width="29.42578125" customWidth="1"/>
    <col min="15881" max="15881" width="12.7109375" customWidth="1"/>
    <col min="15882" max="15882" width="15.140625" customWidth="1"/>
    <col min="16129" max="16129" width="17.7109375" customWidth="1"/>
    <col min="16132" max="16132" width="5.28515625" customWidth="1"/>
    <col min="16133" max="16133" width="0" hidden="1" customWidth="1"/>
    <col min="16136" max="16136" width="29.42578125" customWidth="1"/>
    <col min="16137" max="16137" width="12.7109375" customWidth="1"/>
    <col min="16138" max="16138" width="15.140625" customWidth="1"/>
  </cols>
  <sheetData>
    <row r="1" spans="1:10" ht="18.75">
      <c r="A1" s="55"/>
      <c r="B1" s="56"/>
      <c r="C1" s="56"/>
      <c r="D1" s="56"/>
      <c r="E1" s="56"/>
      <c r="F1" s="56"/>
      <c r="G1" s="56"/>
      <c r="H1" s="56"/>
      <c r="I1" s="56"/>
      <c r="J1" s="9" t="s">
        <v>138</v>
      </c>
    </row>
    <row r="2" spans="1:10" ht="18.75">
      <c r="A2" s="78" t="s">
        <v>139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8.75">
      <c r="A3" s="78" t="s">
        <v>217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ht="18.75">
      <c r="A5" s="87" t="s">
        <v>179</v>
      </c>
      <c r="B5" s="87"/>
      <c r="C5" s="87"/>
      <c r="D5" s="87"/>
      <c r="E5" s="87"/>
      <c r="F5" s="87"/>
      <c r="G5" s="87"/>
      <c r="H5" s="87"/>
      <c r="I5" s="87"/>
      <c r="J5" s="87"/>
    </row>
    <row r="6" spans="1:10">
      <c r="B6" s="58"/>
      <c r="C6" s="58"/>
      <c r="D6" s="58"/>
      <c r="E6" s="58"/>
      <c r="F6" s="58"/>
      <c r="G6" s="58"/>
      <c r="H6" s="58"/>
      <c r="I6" s="58"/>
      <c r="J6" s="58"/>
    </row>
    <row r="7" spans="1:10" ht="15.75">
      <c r="A7" s="88" t="s">
        <v>11</v>
      </c>
      <c r="B7" s="88"/>
      <c r="C7" s="88"/>
      <c r="D7" s="88"/>
      <c r="E7" s="59"/>
      <c r="F7" s="88" t="s">
        <v>0</v>
      </c>
      <c r="G7" s="88"/>
      <c r="H7" s="88"/>
      <c r="I7" s="89" t="s">
        <v>1</v>
      </c>
      <c r="J7" s="89" t="s">
        <v>2</v>
      </c>
    </row>
    <row r="8" spans="1:10" ht="149.25" customHeight="1">
      <c r="A8" s="60" t="s">
        <v>140</v>
      </c>
      <c r="B8" s="91" t="s">
        <v>141</v>
      </c>
      <c r="C8" s="92"/>
      <c r="D8" s="93"/>
      <c r="E8" s="59"/>
      <c r="F8" s="88"/>
      <c r="G8" s="88"/>
      <c r="H8" s="88"/>
      <c r="I8" s="90"/>
      <c r="J8" s="90"/>
    </row>
    <row r="9" spans="1:10" ht="60.75" customHeight="1">
      <c r="A9" s="61"/>
      <c r="B9" s="94"/>
      <c r="C9" s="94"/>
      <c r="D9" s="94"/>
      <c r="E9" s="94"/>
      <c r="F9" s="95" t="s">
        <v>185</v>
      </c>
      <c r="G9" s="95"/>
      <c r="H9" s="95"/>
      <c r="I9" s="62"/>
      <c r="J9" s="63">
        <f>J10</f>
        <v>125.20000000000073</v>
      </c>
    </row>
    <row r="10" spans="1:10" ht="60" customHeight="1">
      <c r="A10" s="64" t="s">
        <v>142</v>
      </c>
      <c r="B10" s="96"/>
      <c r="C10" s="96"/>
      <c r="D10" s="96"/>
      <c r="E10" s="96"/>
      <c r="F10" s="97" t="s">
        <v>180</v>
      </c>
      <c r="G10" s="97"/>
      <c r="H10" s="97"/>
      <c r="I10" s="65"/>
      <c r="J10" s="63">
        <f>J11+J28</f>
        <v>125.20000000000073</v>
      </c>
    </row>
    <row r="11" spans="1:10" ht="18.75" hidden="1">
      <c r="A11" s="64" t="s">
        <v>142</v>
      </c>
      <c r="B11" s="98" t="s">
        <v>143</v>
      </c>
      <c r="C11" s="99"/>
      <c r="D11" s="100"/>
      <c r="E11" s="64"/>
      <c r="F11" s="101" t="s">
        <v>144</v>
      </c>
      <c r="G11" s="102"/>
      <c r="H11" s="103"/>
      <c r="I11" s="66"/>
      <c r="J11" s="63">
        <f>J12+J17+J22</f>
        <v>0</v>
      </c>
    </row>
    <row r="12" spans="1:10" ht="18.75" hidden="1">
      <c r="A12" s="64" t="s">
        <v>142</v>
      </c>
      <c r="B12" s="96" t="s">
        <v>145</v>
      </c>
      <c r="C12" s="96"/>
      <c r="D12" s="96"/>
      <c r="E12" s="96"/>
      <c r="F12" s="104" t="s">
        <v>146</v>
      </c>
      <c r="G12" s="104"/>
      <c r="H12" s="104"/>
      <c r="I12" s="67"/>
      <c r="J12" s="63">
        <f>J13+J15</f>
        <v>0</v>
      </c>
    </row>
    <row r="13" spans="1:10" ht="15.75" hidden="1">
      <c r="A13" s="68" t="s">
        <v>142</v>
      </c>
      <c r="B13" s="105" t="s">
        <v>147</v>
      </c>
      <c r="C13" s="106"/>
      <c r="D13" s="107"/>
      <c r="E13" s="68"/>
      <c r="F13" s="108" t="s">
        <v>148</v>
      </c>
      <c r="G13" s="108"/>
      <c r="H13" s="108"/>
      <c r="I13" s="69"/>
      <c r="J13" s="70">
        <f>J14</f>
        <v>0</v>
      </c>
    </row>
    <row r="14" spans="1:10" ht="15.75" hidden="1">
      <c r="A14" s="68" t="s">
        <v>142</v>
      </c>
      <c r="B14" s="109" t="s">
        <v>149</v>
      </c>
      <c r="C14" s="109"/>
      <c r="D14" s="109"/>
      <c r="E14" s="109"/>
      <c r="F14" s="110" t="s">
        <v>150</v>
      </c>
      <c r="G14" s="111"/>
      <c r="H14" s="112"/>
      <c r="I14" s="71"/>
      <c r="J14" s="70"/>
    </row>
    <row r="15" spans="1:10" ht="15.75" hidden="1">
      <c r="A15" s="68" t="s">
        <v>142</v>
      </c>
      <c r="B15" s="105" t="s">
        <v>151</v>
      </c>
      <c r="C15" s="106"/>
      <c r="D15" s="107"/>
      <c r="E15" s="68"/>
      <c r="F15" s="113" t="s">
        <v>152</v>
      </c>
      <c r="G15" s="113"/>
      <c r="H15" s="113"/>
      <c r="I15" s="72"/>
      <c r="J15" s="70">
        <f>J16</f>
        <v>0</v>
      </c>
    </row>
    <row r="16" spans="1:10" ht="15.75" hidden="1">
      <c r="A16" s="68" t="s">
        <v>142</v>
      </c>
      <c r="B16" s="109" t="s">
        <v>153</v>
      </c>
      <c r="C16" s="109"/>
      <c r="D16" s="109"/>
      <c r="E16" s="109"/>
      <c r="F16" s="113" t="s">
        <v>154</v>
      </c>
      <c r="G16" s="113"/>
      <c r="H16" s="113"/>
      <c r="I16" s="72"/>
      <c r="J16" s="70"/>
    </row>
    <row r="17" spans="1:10" ht="18.75" hidden="1">
      <c r="A17" s="64" t="s">
        <v>142</v>
      </c>
      <c r="B17" s="96" t="s">
        <v>155</v>
      </c>
      <c r="C17" s="96"/>
      <c r="D17" s="96"/>
      <c r="E17" s="96"/>
      <c r="F17" s="104" t="s">
        <v>156</v>
      </c>
      <c r="G17" s="104"/>
      <c r="H17" s="104"/>
      <c r="I17" s="67"/>
      <c r="J17" s="70">
        <f>J18+J20</f>
        <v>0</v>
      </c>
    </row>
    <row r="18" spans="1:10" ht="15.75" hidden="1">
      <c r="A18" s="68" t="s">
        <v>142</v>
      </c>
      <c r="B18" s="105" t="s">
        <v>157</v>
      </c>
      <c r="C18" s="106"/>
      <c r="D18" s="107"/>
      <c r="E18" s="68"/>
      <c r="F18" s="113" t="s">
        <v>158</v>
      </c>
      <c r="G18" s="113"/>
      <c r="H18" s="113"/>
      <c r="I18" s="72"/>
      <c r="J18" s="70">
        <f>J19</f>
        <v>0</v>
      </c>
    </row>
    <row r="19" spans="1:10" ht="15.75" hidden="1">
      <c r="A19" s="68" t="s">
        <v>142</v>
      </c>
      <c r="B19" s="109" t="s">
        <v>159</v>
      </c>
      <c r="C19" s="109"/>
      <c r="D19" s="109"/>
      <c r="E19" s="109"/>
      <c r="F19" s="113" t="s">
        <v>160</v>
      </c>
      <c r="G19" s="113"/>
      <c r="H19" s="113"/>
      <c r="I19" s="72"/>
      <c r="J19" s="70">
        <v>0</v>
      </c>
    </row>
    <row r="20" spans="1:10" ht="15.75" hidden="1">
      <c r="A20" s="68" t="s">
        <v>142</v>
      </c>
      <c r="B20" s="105" t="s">
        <v>161</v>
      </c>
      <c r="C20" s="106"/>
      <c r="D20" s="107"/>
      <c r="E20" s="68"/>
      <c r="F20" s="113" t="s">
        <v>162</v>
      </c>
      <c r="G20" s="113"/>
      <c r="H20" s="113"/>
      <c r="I20" s="72"/>
      <c r="J20" s="70">
        <f>J21</f>
        <v>0</v>
      </c>
    </row>
    <row r="21" spans="1:10" ht="15.75" hidden="1">
      <c r="A21" s="68" t="s">
        <v>142</v>
      </c>
      <c r="B21" s="109" t="s">
        <v>163</v>
      </c>
      <c r="C21" s="109"/>
      <c r="D21" s="109"/>
      <c r="E21" s="109"/>
      <c r="F21" s="113" t="s">
        <v>164</v>
      </c>
      <c r="G21" s="113"/>
      <c r="H21" s="113"/>
      <c r="I21" s="72"/>
      <c r="J21" s="70"/>
    </row>
    <row r="22" spans="1:10" ht="18.75" hidden="1">
      <c r="A22" s="64" t="s">
        <v>142</v>
      </c>
      <c r="B22" s="96" t="s">
        <v>165</v>
      </c>
      <c r="C22" s="96"/>
      <c r="D22" s="96"/>
      <c r="E22" s="96"/>
      <c r="F22" s="114" t="s">
        <v>166</v>
      </c>
      <c r="G22" s="114"/>
      <c r="H22" s="114"/>
      <c r="I22" s="73"/>
      <c r="J22" s="63">
        <f>J23</f>
        <v>0</v>
      </c>
    </row>
    <row r="23" spans="1:10" ht="15.75" hidden="1">
      <c r="A23" s="68" t="s">
        <v>142</v>
      </c>
      <c r="B23" s="105" t="s">
        <v>167</v>
      </c>
      <c r="C23" s="106"/>
      <c r="D23" s="107"/>
      <c r="E23" s="68"/>
      <c r="F23" s="115" t="s">
        <v>168</v>
      </c>
      <c r="G23" s="116"/>
      <c r="H23" s="117"/>
      <c r="I23" s="74"/>
      <c r="J23" s="70">
        <f>J24+J26</f>
        <v>0</v>
      </c>
    </row>
    <row r="24" spans="1:10" ht="15.75" hidden="1">
      <c r="A24" s="68" t="s">
        <v>142</v>
      </c>
      <c r="B24" s="105" t="s">
        <v>169</v>
      </c>
      <c r="C24" s="106"/>
      <c r="D24" s="107"/>
      <c r="E24" s="68"/>
      <c r="F24" s="113" t="s">
        <v>170</v>
      </c>
      <c r="G24" s="113"/>
      <c r="H24" s="113"/>
      <c r="I24" s="72"/>
      <c r="J24" s="70">
        <f>J25</f>
        <v>0</v>
      </c>
    </row>
    <row r="25" spans="1:10" ht="15.75" hidden="1">
      <c r="A25" s="68" t="s">
        <v>142</v>
      </c>
      <c r="B25" s="109" t="s">
        <v>171</v>
      </c>
      <c r="C25" s="109"/>
      <c r="D25" s="109"/>
      <c r="E25" s="109"/>
      <c r="F25" s="113" t="s">
        <v>172</v>
      </c>
      <c r="G25" s="113"/>
      <c r="H25" s="113"/>
      <c r="I25" s="72"/>
      <c r="J25" s="70">
        <v>0</v>
      </c>
    </row>
    <row r="26" spans="1:10" ht="15.75" hidden="1">
      <c r="A26" s="68" t="s">
        <v>142</v>
      </c>
      <c r="B26" s="105" t="s">
        <v>173</v>
      </c>
      <c r="C26" s="106"/>
      <c r="D26" s="107"/>
      <c r="E26" s="68"/>
      <c r="F26" s="113" t="s">
        <v>174</v>
      </c>
      <c r="G26" s="113"/>
      <c r="H26" s="113"/>
      <c r="I26" s="72"/>
      <c r="J26" s="70">
        <f>J27</f>
        <v>0</v>
      </c>
    </row>
    <row r="27" spans="1:10" ht="15.75" hidden="1">
      <c r="A27" s="68" t="s">
        <v>142</v>
      </c>
      <c r="B27" s="109" t="s">
        <v>175</v>
      </c>
      <c r="C27" s="109"/>
      <c r="D27" s="109"/>
      <c r="E27" s="109"/>
      <c r="F27" s="113" t="s">
        <v>176</v>
      </c>
      <c r="G27" s="113"/>
      <c r="H27" s="113"/>
      <c r="I27" s="72"/>
      <c r="J27" s="70"/>
    </row>
    <row r="28" spans="1:10" ht="30" customHeight="1">
      <c r="A28" s="64" t="s">
        <v>142</v>
      </c>
      <c r="B28" s="96" t="s">
        <v>177</v>
      </c>
      <c r="C28" s="96"/>
      <c r="D28" s="96"/>
      <c r="E28" s="96"/>
      <c r="F28" s="95" t="s">
        <v>178</v>
      </c>
      <c r="G28" s="95"/>
      <c r="H28" s="95"/>
      <c r="I28" s="62"/>
      <c r="J28" s="63">
        <f>J29+J30</f>
        <v>125.20000000000073</v>
      </c>
    </row>
    <row r="29" spans="1:10" ht="36.75" customHeight="1">
      <c r="A29" s="68" t="s">
        <v>142</v>
      </c>
      <c r="B29" s="109" t="s">
        <v>181</v>
      </c>
      <c r="C29" s="109"/>
      <c r="D29" s="109"/>
      <c r="E29" s="109"/>
      <c r="F29" s="113" t="s">
        <v>183</v>
      </c>
      <c r="G29" s="113"/>
      <c r="H29" s="113"/>
      <c r="I29" s="72"/>
      <c r="J29" s="70">
        <v>-15885.9</v>
      </c>
    </row>
    <row r="30" spans="1:10" ht="33.75" customHeight="1">
      <c r="A30" s="68" t="s">
        <v>142</v>
      </c>
      <c r="B30" s="109" t="s">
        <v>182</v>
      </c>
      <c r="C30" s="109"/>
      <c r="D30" s="109"/>
      <c r="E30" s="109"/>
      <c r="F30" s="113" t="s">
        <v>184</v>
      </c>
      <c r="G30" s="113"/>
      <c r="H30" s="113"/>
      <c r="I30" s="72"/>
      <c r="J30" s="70">
        <v>16011.1</v>
      </c>
    </row>
  </sheetData>
  <mergeCells count="52">
    <mergeCell ref="B30:E30"/>
    <mergeCell ref="F30:H30"/>
    <mergeCell ref="B27:E27"/>
    <mergeCell ref="F27:H27"/>
    <mergeCell ref="B28:E28"/>
    <mergeCell ref="F28:H28"/>
    <mergeCell ref="B29:E29"/>
    <mergeCell ref="F29:H29"/>
    <mergeCell ref="B24:D24"/>
    <mergeCell ref="F24:H24"/>
    <mergeCell ref="B25:E25"/>
    <mergeCell ref="F25:H25"/>
    <mergeCell ref="B26:D26"/>
    <mergeCell ref="F26:H26"/>
    <mergeCell ref="B21:E21"/>
    <mergeCell ref="F21:H21"/>
    <mergeCell ref="B22:E22"/>
    <mergeCell ref="F22:H22"/>
    <mergeCell ref="B23:D23"/>
    <mergeCell ref="F23:H23"/>
    <mergeCell ref="B18:D18"/>
    <mergeCell ref="F18:H18"/>
    <mergeCell ref="B19:E19"/>
    <mergeCell ref="F19:H19"/>
    <mergeCell ref="B20:D20"/>
    <mergeCell ref="F20:H20"/>
    <mergeCell ref="B15:D15"/>
    <mergeCell ref="F15:H15"/>
    <mergeCell ref="B16:E16"/>
    <mergeCell ref="F16:H16"/>
    <mergeCell ref="B17:E17"/>
    <mergeCell ref="F17:H17"/>
    <mergeCell ref="B12:E12"/>
    <mergeCell ref="F12:H12"/>
    <mergeCell ref="B13:D13"/>
    <mergeCell ref="F13:H13"/>
    <mergeCell ref="B14:E14"/>
    <mergeCell ref="F14:H14"/>
    <mergeCell ref="B9:E9"/>
    <mergeCell ref="F9:H9"/>
    <mergeCell ref="B10:E10"/>
    <mergeCell ref="F10:H10"/>
    <mergeCell ref="B11:D11"/>
    <mergeCell ref="F11:H11"/>
    <mergeCell ref="A2:J2"/>
    <mergeCell ref="A3:J3"/>
    <mergeCell ref="A5:J5"/>
    <mergeCell ref="A7:D7"/>
    <mergeCell ref="F7:H8"/>
    <mergeCell ref="I7:I8"/>
    <mergeCell ref="J7:J8"/>
    <mergeCell ref="B8:D8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PC2</cp:lastModifiedBy>
  <cp:lastPrinted>2023-06-28T06:14:29Z</cp:lastPrinted>
  <dcterms:created xsi:type="dcterms:W3CDTF">2023-02-07T09:23:59Z</dcterms:created>
  <dcterms:modified xsi:type="dcterms:W3CDTF">2025-03-04T10:18:49Z</dcterms:modified>
</cp:coreProperties>
</file>